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Default Extension="jpeg" ContentType="image/jpeg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2625" windowWidth="15480" windowHeight="10035" activeTab="3"/>
  </bookViews>
  <sheets>
    <sheet name="Nominal Vector" sheetId="1" r:id="rId1"/>
    <sheet name="Actual Tolerance" sheetId="2" r:id="rId2"/>
    <sheet name="Actual" sheetId="3" r:id="rId3"/>
    <sheet name="Deltas" sheetId="4" r:id="rId4"/>
    <sheet name="Nominal" sheetId="5" r:id="rId5"/>
    <sheet name="Deviations Graph" sheetId="6" r:id="rId6"/>
    <sheet name="Bell Curve" sheetId="7" r:id="rId7"/>
    <sheet name="Distribution chart" sheetId="8" r:id="rId8"/>
    <sheet name="Picture" sheetId="9" r:id="rId9"/>
    <sheet name="Summary" sheetId="10" r:id="rId10"/>
    <sheet name="Gauss" sheetId="11" state="hidden" r:id="rId11"/>
  </sheets>
  <definedNames>
    <definedName name="ActualX_1">'Actual Tolerance'!$B$2:$B$65536</definedName>
    <definedName name="ActualX_4">'Actual'!$C$47:$C$65536</definedName>
    <definedName name="ActualY_1">'Actual Tolerance'!$C$2:$C$65536</definedName>
    <definedName name="ActualY_4">'Actual'!$D$47:$D$65536</definedName>
    <definedName name="ActualZ_1">'Actual Tolerance'!$D$2:$D$65536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'Nominal'!$G$7</definedName>
    <definedName name="AveDev3D_3">'Deltas'!$G$7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'Nominal'!$B$12</definedName>
    <definedName name="Comment_3">'Deltas'!$B$12</definedName>
    <definedName name="CountNumsInDev3D_1">'Actual'!$G$44</definedName>
    <definedName name="Date_0">'Summary'!$F$9</definedName>
    <definedName name="Date_1">'Actual'!$G$1</definedName>
    <definedName name="Date_2">'Nominal'!$G$2</definedName>
    <definedName name="Date_3">'Deltas'!$G$2</definedName>
    <definedName name="Description_1">'Actual Tolerance'!$A$2:$A$65536</definedName>
    <definedName name="Description_2">'Deltas'!$B$47:$B$65536</definedName>
    <definedName name="Description_3">'Nominal'!$B$47:$B$65536</definedName>
    <definedName name="Description_4">'Actual'!$B$47:$B$65536</definedName>
    <definedName name="Description_5">'Nominal Vector'!$A$2:$A$65536</definedName>
    <definedName name="Dev3D_1">'Actual Tolerance'!$G$2:$G$65536</definedName>
    <definedName name="Dev3D_2">'Nominal'!$F$47:$F$65536</definedName>
    <definedName name="Dev3D_3">'Deltas'!$F$47:$F$65536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'Nominal'!$G$10</definedName>
    <definedName name="DevRange3D_3">'Deltas'!$G$10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'Deltas'!$C$47:$C$65536</definedName>
    <definedName name="DevY_1">'Deltas'!$D$47:$D$65536</definedName>
    <definedName name="DevZ_1">'Deltas'!$E$47:$E$65536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'Deltas'!$B$2</definedName>
    <definedName name="Head0_3">'Nominal'!$B$2</definedName>
    <definedName name="Head0_4">'Actual'!$B$1</definedName>
    <definedName name="Head1_0">'Summary'!$B$10</definedName>
    <definedName name="Head1_1">'Nominal'!$B$3</definedName>
    <definedName name="Head1_2">'Deltas'!$B$3</definedName>
    <definedName name="Head1_4">'Actual'!$B$2</definedName>
    <definedName name="Head2_0">'Summary'!$B$11</definedName>
    <definedName name="Head2_2">'Deltas'!$B$4</definedName>
    <definedName name="Head2_3">'Nominal'!$B$4</definedName>
    <definedName name="Head2_4">'Actual'!$B$3</definedName>
    <definedName name="Head3_0">'Summary'!$B$12</definedName>
    <definedName name="Head3_2">'Deltas'!$B$5</definedName>
    <definedName name="Head3_3">'Nominal'!$B$5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'Nominal'!$C$2</definedName>
    <definedName name="Line0_3">'Deltas'!$C$2</definedName>
    <definedName name="Line1_0">'Summary'!$C$10</definedName>
    <definedName name="Line1_1">'Actual'!$C$2</definedName>
    <definedName name="Line1_2">'Nominal'!$C$3</definedName>
    <definedName name="Line1_3">'Deltas'!$C$3</definedName>
    <definedName name="Line2_0">'Summary'!$C$11</definedName>
    <definedName name="Line2_1">'Actual'!$C$3</definedName>
    <definedName name="Line2_2">'Nominal'!$C$4</definedName>
    <definedName name="Line2_3">'Deltas'!$C$4</definedName>
    <definedName name="Line3_0">'Summary'!$C$12</definedName>
    <definedName name="Line3_1">'Actual'!$C$4</definedName>
    <definedName name="Line3_2">'Nominal'!$C$5</definedName>
    <definedName name="Line3_3">'Deltas'!$C$5</definedName>
    <definedName name="LowerTolerance_1">'Actual'!$C$8</definedName>
    <definedName name="LowerTolerance_2">'Nominal'!$C$9</definedName>
    <definedName name="LowerTolerance_3">'Deltas'!$C$9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'Nominal'!$G$8</definedName>
    <definedName name="MaxDev3D_3">'Deltas'!$G$8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'Nominal'!$G$9</definedName>
    <definedName name="MinDev3D_3">'Deltas'!$G$9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egTol3D_1">'Actual Tolerance'!$F$2:$F$65536</definedName>
    <definedName name="NominalI_0">'Nominal Vector'!$E$2:$E$65536</definedName>
    <definedName name="NominalJ_0">'Nominal Vector'!$F$2:$F$65536</definedName>
    <definedName name="NominalK_0">'Nominal Vector'!$G$2:$G$65536</definedName>
    <definedName name="NominalX_0">'Nominal Vector'!$B$2:$B$65536</definedName>
    <definedName name="NominalX_1">'Nominal'!$C$47:$C$65536</definedName>
    <definedName name="NominalY_0">'Nominal Vector'!$C$2:$C$65536</definedName>
    <definedName name="NominalY_1">'Nominal'!$D$47:$D$65536</definedName>
    <definedName name="NominalZ_0">'Nominal Vector'!$D$2:$D$65536</definedName>
    <definedName name="NominalZ_1">'Nominal'!$E$47:$E$65536</definedName>
    <definedName name="NumPoints_0">'Summary'!$C$32</definedName>
    <definedName name="NumPoints_1">'Actual'!$G$5</definedName>
    <definedName name="NumPoints_2">'Nominal'!$G$6</definedName>
    <definedName name="NumPoints_3">'Deltas'!$G$6</definedName>
    <definedName name="NumPoints_7">'Gauss'!$G$1</definedName>
    <definedName name="OOT_0">'Actual Tolerance'!$H$2:$H$65536</definedName>
    <definedName name="OOT_1">'Actual'!$G$47:$G$65536</definedName>
    <definedName name="OOT_2">'Nominal'!$G$47:$G$65536</definedName>
    <definedName name="OOT_3">'Deltas'!$G$47:$G$65536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'Deltas'!$B$14:$G$34</definedName>
    <definedName name="Picture_2">'Nominal'!$B$14:$G$34</definedName>
    <definedName name="Picture_3">'Actual'!$B$14:$G$34</definedName>
    <definedName name="Picture_4">'Picture'!$A$1:$M$37</definedName>
    <definedName name="PosTol3D_1">'Actual Tolerance'!$E$2:$E$65536</definedName>
    <definedName name="_xlnm.Print_Area" localSheetId="2">'Actual'!$B:$G,'Actual'!$J$2:$O$44</definedName>
    <definedName name="_xlnm.Print_Area" localSheetId="9">'Summary'!$A$1:$H$48</definedName>
    <definedName name="_xlnm.Print_Titles" localSheetId="2">'Actual'!$45:$46</definedName>
    <definedName name="_xlnm.Print_Titles" localSheetId="1">'Actual Tolerance'!$1:$1</definedName>
    <definedName name="_xlnm.Print_Titles" localSheetId="3">'Deltas'!$45:$46</definedName>
    <definedName name="_xlnm.Print_Titles" localSheetId="4">'Nominal'!$45:$46</definedName>
    <definedName name="ProbeRadius_1">'Actual'!$C$6</definedName>
    <definedName name="ProbeRadius_2">'Nominal'!$C$7</definedName>
    <definedName name="ProbeRadius_3">'Deltas'!$C$7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'Nominal'!$F$35</definedName>
    <definedName name="StandardDev3D_3">'Deltas'!$F$35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'Nominal'!$C$8</definedName>
    <definedName name="UpperTolerance_3">'Deltas'!$C$8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<sst xmlns="http://schemas.openxmlformats.org/spreadsheetml/2006/main" count="409" uniqueCount="111">
  <si>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</si>
  <si>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</si>
  <si>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</si>
  <si>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</si>
  <si>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</si>
  <si>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</si>
  <si>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</si>
  <si>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</si>
  <si>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</si>
  <si>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</si>
  <si>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</si>
  <si>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Sample Points:</t>
  </si>
  <si>
    <t>Maximum Deviation:</t>
  </si>
  <si>
    <t>Minimum Deviation:</t>
  </si>
  <si>
    <t>Deviation Range:</t>
  </si>
  <si>
    <t>Nominal Points</t>
  </si>
  <si>
    <t>Deviations</t>
  </si>
  <si>
    <t>mean</t>
  </si>
  <si>
    <t>stdev</t>
  </si>
  <si>
    <t>Average Deviation:</t>
  </si>
  <si>
    <t>Std Dev: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</si>
  <si>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</si>
  <si>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</si>
  <si>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</si>
  <si>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</si>
  <si>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</si>
  <si>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</si>
  <si>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</si>
  <si>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</si>
  <si>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</si>
  <si>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</si>
  <si>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</si>
  <si>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</si>
  <si>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</si>
  <si>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</si>
  <si>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</si>
  <si>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</si>
  <si>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</si>
  <si>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</si>
  <si>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</si>
  <si>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</si>
  <si>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</si>
  <si>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</si>
  <si>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</si>
  <si>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</si>
  <si>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</si>
  <si>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</si>
  <si>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Pos Tol</t>
  </si>
  <si>
    <t>Nag Tol</t>
  </si>
  <si>
    <t>I</t>
  </si>
  <si>
    <t>J</t>
  </si>
  <si>
    <t>K</t>
  </si>
  <si>
    <t>DATUM D POINTS</t>
  </si>
  <si>
    <t>JOB NUMBER</t>
  </si>
  <si>
    <t>PART NUMBER</t>
  </si>
  <si>
    <t>PART NAME</t>
  </si>
  <si>
    <t>INSPECTOR</t>
  </si>
  <si>
    <t>65708-3</t>
  </si>
  <si>
    <t xml:space="preserve">DATUM D SIDE </t>
  </si>
  <si>
    <t>ROB DURHAM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</si>
  <si>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</si>
  <si>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</si>
  <si>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</si>
  <si>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</si>
  <si>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</si>
  <si>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</si>
  <si>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</si>
  <si>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</si>
  <si>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</si>
  <si>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</si>
  <si>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</si>
  <si>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</si>
  <si>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</si>
  <si>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</si>
  <si>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</si>
  <si>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</si>
  <si>
    <t>Point 17</t>
  </si>
  <si>
    <t>Point 18</t>
  </si>
  <si>
    <t>Point 19</t>
  </si>
  <si>
    <t>Point 20</t>
  </si>
  <si>
    <t>Point 21</t>
  </si>
  <si>
    <t>Point 22</t>
  </si>
  <si>
    <t>Point 23</t>
  </si>
  <si>
    <t>Point 24</t>
  </si>
  <si>
    <t>Point 25</t>
  </si>
  <si>
    <t>Point 26</t>
  </si>
  <si>
    <t>Point 27</t>
  </si>
  <si>
    <t>Point 28</t>
  </si>
  <si>
    <t>Point 29</t>
  </si>
  <si>
    <t>Point 30</t>
  </si>
  <si>
    <t>Point 31</t>
  </si>
  <si>
    <t>Point 32</t>
  </si>
  <si>
    <t>Point 33</t>
  </si>
  <si>
    <t>Point 34</t>
  </si>
  <si>
    <t>Point 35</t>
  </si>
  <si>
    <t>Point 36</t>
  </si>
  <si>
    <t>Point 37</t>
  </si>
  <si>
    <t>Point 38</t>
  </si>
  <si>
    <t>Point 39</t>
  </si>
  <si>
    <t>Point 40</t>
  </si>
  <si>
    <t>Point 41</t>
  </si>
  <si>
    <t>Point 42</t>
  </si>
  <si>
    <t>Point 43</t>
  </si>
  <si>
    <t>Point 44</t>
  </si>
  <si>
    <t>Point 45</t>
  </si>
  <si>
    <t>Point 46</t>
  </si>
  <si>
    <t>Point 47</t>
  </si>
  <si>
    <t>Point 48</t>
  </si>
  <si>
    <t>Point 49</t>
  </si>
  <si>
    <t>Point 50</t>
  </si>
  <si>
    <t>Point 51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</si>
</sst>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2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"/>
      <name val="Arial"/>
      <family val="0"/>
    </font>
    <font>
      <sz val="3.75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5.25"/>
      <name val="Arial"/>
      <family val="2"/>
    </font>
    <font>
      <b/>
      <sz val="26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/>
    </xf>
    <xf numFmtId="169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8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7" fillId="0" borderId="0" xfId="0" applyNumberFormat="1" applyFont="1" applyAlignment="1">
      <alignment vertical="center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70" fontId="0" fillId="0" borderId="0" xfId="0" applyNumberForma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0" fontId="19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70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169" fontId="1" fillId="0" borderId="0" xfId="0" applyNumberFormat="1" applyFont="1" applyAlignment="1">
      <alignment horizontal="center"/>
    </xf>
    <xf numFmtId="169" fontId="2" fillId="0" borderId="0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  <dxf>
      <fill>
        <patternFill patternType="gray125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chartsheet" Target="chartsheets/sheet1.xml" /><Relationship Id="rId8" Type="http://schemas.openxmlformats.org/officeDocument/2006/relationships/chartsheet" Target="chartsheets/sheet2.xml" /><Relationship Id="rId9" Type="http://schemas.openxmlformats.org/officeDocument/2006/relationships/worksheet" Target="worksheets/sheet7.xml" /><Relationship Id="rId10" Type="http://schemas.openxmlformats.org/officeDocument/2006/relationships/worksheet" Target="worksheets/sheet8.xml" /><Relationship Id="rId11" Type="http://schemas.openxmlformats.org/officeDocument/2006/relationships/worksheet" Target="worksheets/sheet9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'Actual Tolerance'!$G$2:$G$52</c:f>
              <c:numCache>
                <c:ptCount val="51"/>
                <c:pt idx="0">
                  <c:v>0.0017</c:v>
                </c:pt>
                <c:pt idx="1">
                  <c:v>0.0015</c:v>
                </c:pt>
                <c:pt idx="2">
                  <c:v>0.0014</c:v>
                </c:pt>
                <c:pt idx="3">
                  <c:v>-0.0022</c:v>
                </c:pt>
                <c:pt idx="4">
                  <c:v>-0.0023</c:v>
                </c:pt>
                <c:pt idx="5">
                  <c:v>-0.0017</c:v>
                </c:pt>
                <c:pt idx="6">
                  <c:v>-0.0014</c:v>
                </c:pt>
                <c:pt idx="7">
                  <c:v>-0.0013</c:v>
                </c:pt>
                <c:pt idx="8">
                  <c:v>-0.0007</c:v>
                </c:pt>
                <c:pt idx="9">
                  <c:v>-0.0007</c:v>
                </c:pt>
                <c:pt idx="10">
                  <c:v>-0.0002</c:v>
                </c:pt>
                <c:pt idx="11">
                  <c:v>-0.0002</c:v>
                </c:pt>
                <c:pt idx="12">
                  <c:v>0</c:v>
                </c:pt>
                <c:pt idx="13">
                  <c:v>0.0003</c:v>
                </c:pt>
                <c:pt idx="14">
                  <c:v>0.0004</c:v>
                </c:pt>
                <c:pt idx="15">
                  <c:v>0.0001</c:v>
                </c:pt>
                <c:pt idx="16">
                  <c:v>-0.0002</c:v>
                </c:pt>
                <c:pt idx="17">
                  <c:v>-0.0006</c:v>
                </c:pt>
                <c:pt idx="18">
                  <c:v>-0.0012</c:v>
                </c:pt>
                <c:pt idx="19">
                  <c:v>-0.0016</c:v>
                </c:pt>
                <c:pt idx="20">
                  <c:v>-0.0012</c:v>
                </c:pt>
                <c:pt idx="21">
                  <c:v>-0.002</c:v>
                </c:pt>
                <c:pt idx="22">
                  <c:v>-0.0013</c:v>
                </c:pt>
                <c:pt idx="23">
                  <c:v>-0.0021</c:v>
                </c:pt>
                <c:pt idx="24">
                  <c:v>-0.0017</c:v>
                </c:pt>
                <c:pt idx="25">
                  <c:v>-0.0016</c:v>
                </c:pt>
                <c:pt idx="26">
                  <c:v>-0.0001</c:v>
                </c:pt>
                <c:pt idx="27">
                  <c:v>-0.0007</c:v>
                </c:pt>
                <c:pt idx="28">
                  <c:v>-0.0012</c:v>
                </c:pt>
                <c:pt idx="29">
                  <c:v>-0.0011</c:v>
                </c:pt>
                <c:pt idx="30">
                  <c:v>-0.0021</c:v>
                </c:pt>
                <c:pt idx="31">
                  <c:v>-0.0014</c:v>
                </c:pt>
                <c:pt idx="32">
                  <c:v>-0.0013</c:v>
                </c:pt>
                <c:pt idx="33">
                  <c:v>0.0006</c:v>
                </c:pt>
                <c:pt idx="34">
                  <c:v>-0.0006</c:v>
                </c:pt>
                <c:pt idx="35">
                  <c:v>0.0241</c:v>
                </c:pt>
                <c:pt idx="36">
                  <c:v>0.0254</c:v>
                </c:pt>
                <c:pt idx="37">
                  <c:v>0.0244</c:v>
                </c:pt>
                <c:pt idx="38">
                  <c:v>0.0247</c:v>
                </c:pt>
                <c:pt idx="39">
                  <c:v>0.0237</c:v>
                </c:pt>
                <c:pt idx="40">
                  <c:v>0.0232</c:v>
                </c:pt>
                <c:pt idx="41">
                  <c:v>0.019</c:v>
                </c:pt>
                <c:pt idx="42">
                  <c:v>0.0203</c:v>
                </c:pt>
                <c:pt idx="43">
                  <c:v>0.02</c:v>
                </c:pt>
                <c:pt idx="44">
                  <c:v>0.0172</c:v>
                </c:pt>
                <c:pt idx="45">
                  <c:v>0.0183</c:v>
                </c:pt>
                <c:pt idx="46">
                  <c:v>0.0077</c:v>
                </c:pt>
                <c:pt idx="47">
                  <c:v>0.0095</c:v>
                </c:pt>
                <c:pt idx="48">
                  <c:v>0.0117</c:v>
                </c:pt>
                <c:pt idx="49">
                  <c:v>0.0101</c:v>
                </c:pt>
                <c:pt idx="50">
                  <c:v>0.0083</c:v>
                </c:pt>
              </c:numCache>
            </c:numRef>
          </c:val>
          <c:smooth val="0"/>
        </c:ser>
        <c:marker val="1"/>
        <c:axId val="47343441"/>
        <c:axId val="23437786"/>
      </c:lineChart>
      <c:catAx>
        <c:axId val="47343441"/>
        <c:scaling>
          <c:orientation val="minMax"/>
        </c:scaling>
        <c:axPos val="b"/>
        <c:delete val="1"/>
        <c:majorTickMark val="out"/>
        <c:minorTickMark val="none"/>
        <c:tickLblPos val="nextTo"/>
        <c:crossAx val="23437786"/>
        <c:crosses val="autoZero"/>
        <c:auto val="1"/>
        <c:lblOffset val="100"/>
        <c:noMultiLvlLbl val="0"/>
      </c:catAx>
      <c:valAx>
        <c:axId val="2343778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343441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1449635"/>
        <c:axId val="13046716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1852.0897747462843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50311581"/>
        <c:axId val="50151046"/>
      </c:scatterChart>
      <c:valAx>
        <c:axId val="14496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046716"/>
        <c:crosses val="max"/>
        <c:crossBetween val="midCat"/>
        <c:dispUnits/>
      </c:valAx>
      <c:valAx>
        <c:axId val="1304671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49635"/>
        <c:crosses val="max"/>
        <c:crossBetween val="midCat"/>
        <c:dispUnits/>
      </c:valAx>
      <c:valAx>
        <c:axId val="50311581"/>
        <c:scaling>
          <c:orientation val="minMax"/>
        </c:scaling>
        <c:axPos val="b"/>
        <c:delete val="1"/>
        <c:majorTickMark val="in"/>
        <c:minorTickMark val="none"/>
        <c:tickLblPos val="nextTo"/>
        <c:crossAx val="50151046"/>
        <c:crosses val="max"/>
        <c:crossBetween val="midCat"/>
        <c:dispUnits/>
      </c:valAx>
      <c:valAx>
        <c:axId val="5015104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0311581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"/>
          <c:w val="0.9642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9613483"/>
        <c:axId val="19412484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1852.0897747462843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40494629"/>
        <c:axId val="28907342"/>
      </c:lineChart>
      <c:catAx>
        <c:axId val="961348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19412484"/>
        <c:crosses val="autoZero"/>
        <c:auto val="0"/>
        <c:lblOffset val="100"/>
        <c:tickLblSkip val="1"/>
        <c:noMultiLvlLbl val="0"/>
      </c:catAx>
      <c:valAx>
        <c:axId val="1941248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9613483"/>
        <c:crossesAt val="1"/>
        <c:crossBetween val="between"/>
        <c:dispUnits/>
      </c:valAx>
      <c:catAx>
        <c:axId val="40494629"/>
        <c:scaling>
          <c:orientation val="minMax"/>
        </c:scaling>
        <c:axPos val="b"/>
        <c:delete val="1"/>
        <c:majorTickMark val="in"/>
        <c:minorTickMark val="none"/>
        <c:tickLblPos val="nextTo"/>
        <c:crossAx val="28907342"/>
        <c:crosses val="autoZero"/>
        <c:auto val="0"/>
        <c:lblOffset val="100"/>
        <c:tickLblSkip val="1"/>
        <c:noMultiLvlLbl val="0"/>
      </c:catAx>
      <c:valAx>
        <c:axId val="28907342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0494629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'Actual Tolerance'!$G$2:$G$52</c:f>
              <c:numCache>
                <c:ptCount val="51"/>
                <c:pt idx="0">
                  <c:v>0.0017</c:v>
                </c:pt>
                <c:pt idx="1">
                  <c:v>0.0015</c:v>
                </c:pt>
                <c:pt idx="2">
                  <c:v>0.0014</c:v>
                </c:pt>
                <c:pt idx="3">
                  <c:v>-0.0022</c:v>
                </c:pt>
                <c:pt idx="4">
                  <c:v>-0.0023</c:v>
                </c:pt>
                <c:pt idx="5">
                  <c:v>-0.0017</c:v>
                </c:pt>
                <c:pt idx="6">
                  <c:v>-0.0014</c:v>
                </c:pt>
                <c:pt idx="7">
                  <c:v>-0.0013</c:v>
                </c:pt>
                <c:pt idx="8">
                  <c:v>-0.0007</c:v>
                </c:pt>
                <c:pt idx="9">
                  <c:v>-0.0007</c:v>
                </c:pt>
                <c:pt idx="10">
                  <c:v>-0.0002</c:v>
                </c:pt>
                <c:pt idx="11">
                  <c:v>-0.0002</c:v>
                </c:pt>
                <c:pt idx="12">
                  <c:v>0</c:v>
                </c:pt>
                <c:pt idx="13">
                  <c:v>0.0003</c:v>
                </c:pt>
                <c:pt idx="14">
                  <c:v>0.0004</c:v>
                </c:pt>
                <c:pt idx="15">
                  <c:v>0.0001</c:v>
                </c:pt>
                <c:pt idx="16">
                  <c:v>-0.0002</c:v>
                </c:pt>
                <c:pt idx="17">
                  <c:v>-0.0006</c:v>
                </c:pt>
                <c:pt idx="18">
                  <c:v>-0.0012</c:v>
                </c:pt>
                <c:pt idx="19">
                  <c:v>-0.0016</c:v>
                </c:pt>
                <c:pt idx="20">
                  <c:v>-0.0012</c:v>
                </c:pt>
                <c:pt idx="21">
                  <c:v>-0.002</c:v>
                </c:pt>
                <c:pt idx="22">
                  <c:v>-0.0013</c:v>
                </c:pt>
                <c:pt idx="23">
                  <c:v>-0.0021</c:v>
                </c:pt>
                <c:pt idx="24">
                  <c:v>-0.0017</c:v>
                </c:pt>
                <c:pt idx="25">
                  <c:v>-0.0016</c:v>
                </c:pt>
                <c:pt idx="26">
                  <c:v>-0.0001</c:v>
                </c:pt>
                <c:pt idx="27">
                  <c:v>-0.0007</c:v>
                </c:pt>
                <c:pt idx="28">
                  <c:v>-0.0012</c:v>
                </c:pt>
                <c:pt idx="29">
                  <c:v>-0.0011</c:v>
                </c:pt>
                <c:pt idx="30">
                  <c:v>-0.0021</c:v>
                </c:pt>
                <c:pt idx="31">
                  <c:v>-0.0014</c:v>
                </c:pt>
                <c:pt idx="32">
                  <c:v>-0.0013</c:v>
                </c:pt>
                <c:pt idx="33">
                  <c:v>0.0006</c:v>
                </c:pt>
                <c:pt idx="34">
                  <c:v>-0.0006</c:v>
                </c:pt>
                <c:pt idx="35">
                  <c:v>0.0241</c:v>
                </c:pt>
                <c:pt idx="36">
                  <c:v>0.0254</c:v>
                </c:pt>
                <c:pt idx="37">
                  <c:v>0.0244</c:v>
                </c:pt>
                <c:pt idx="38">
                  <c:v>0.0247</c:v>
                </c:pt>
                <c:pt idx="39">
                  <c:v>0.0237</c:v>
                </c:pt>
                <c:pt idx="40">
                  <c:v>0.0232</c:v>
                </c:pt>
                <c:pt idx="41">
                  <c:v>0.019</c:v>
                </c:pt>
                <c:pt idx="42">
                  <c:v>0.0203</c:v>
                </c:pt>
                <c:pt idx="43">
                  <c:v>0.02</c:v>
                </c:pt>
                <c:pt idx="44">
                  <c:v>0.0172</c:v>
                </c:pt>
                <c:pt idx="45">
                  <c:v>0.0183</c:v>
                </c:pt>
                <c:pt idx="46">
                  <c:v>0.0077</c:v>
                </c:pt>
                <c:pt idx="47">
                  <c:v>0.0095</c:v>
                </c:pt>
                <c:pt idx="48">
                  <c:v>0.0117</c:v>
                </c:pt>
                <c:pt idx="49">
                  <c:v>0.0101</c:v>
                </c:pt>
                <c:pt idx="50">
                  <c:v>0.0083</c:v>
                </c:pt>
              </c:numCache>
            </c:numRef>
          </c:val>
          <c:smooth val="1"/>
        </c:ser>
        <c:axId val="58839487"/>
        <c:axId val="59793336"/>
      </c:lineChart>
      <c:catAx>
        <c:axId val="58839487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59793336"/>
        <c:crosses val="autoZero"/>
        <c:auto val="0"/>
        <c:lblOffset val="100"/>
        <c:tickLblSkip val="1"/>
        <c:noMultiLvlLbl val="0"/>
      </c:catAx>
      <c:valAx>
        <c:axId val="59793336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8839487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"/>
          <c:w val="0.964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23</c:v>
                </c:pt>
                <c:pt idx="12">
                  <c:v>9</c:v>
                </c:pt>
                <c:pt idx="13">
                  <c:v>3</c:v>
                </c:pt>
                <c:pt idx="14">
                  <c:v>0</c:v>
                </c:pt>
                <c:pt idx="15">
                  <c:v>0</c:v>
                </c:pt>
                <c:pt idx="16">
                  <c:v>2</c:v>
                </c:pt>
                <c:pt idx="17">
                  <c:v>2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2</c:v>
                </c:pt>
                <c:pt idx="22">
                  <c:v>3</c:v>
                </c:pt>
                <c:pt idx="23">
                  <c:v>0</c:v>
                </c:pt>
                <c:pt idx="24">
                  <c:v>3</c:v>
                </c:pt>
                <c:pt idx="25">
                  <c:v>3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1269113"/>
        <c:axId val="11422018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0.045204853801767746</c:v>
                </c:pt>
                <c:pt idx="1">
                  <c:v>0.08073760614639569</c:v>
                </c:pt>
                <c:pt idx="2">
                  <c:v>0.13854628618359363</c:v>
                </c:pt>
                <c:pt idx="3">
                  <c:v>0.22842420900739793</c:v>
                </c:pt>
                <c:pt idx="4">
                  <c:v>0.3618408470315613</c:v>
                </c:pt>
                <c:pt idx="5">
                  <c:v>0.5507078584345192</c:v>
                </c:pt>
                <c:pt idx="6">
                  <c:v>0.805291614669122</c:v>
                </c:pt>
                <c:pt idx="7">
                  <c:v>1.1313925137304488</c:v>
                </c:pt>
                <c:pt idx="8">
                  <c:v>1.5272201494845996</c:v>
                </c:pt>
                <c:pt idx="9">
                  <c:v>1.9806977608287757</c:v>
                </c:pt>
                <c:pt idx="10">
                  <c:v>2.468101390095266</c:v>
                </c:pt>
                <c:pt idx="11">
                  <c:v>2.9548538381671294</c:v>
                </c:pt>
                <c:pt idx="12">
                  <c:v>3.3988909494963617</c:v>
                </c:pt>
                <c:pt idx="13">
                  <c:v>3.7563554310939042</c:v>
                </c:pt>
                <c:pt idx="14">
                  <c:v>3.988635478549657</c:v>
                </c:pt>
                <c:pt idx="15">
                  <c:v>4.069211260094621</c:v>
                </c:pt>
                <c:pt idx="16">
                  <c:v>3.988635478549657</c:v>
                </c:pt>
                <c:pt idx="17">
                  <c:v>3.7563554310939042</c:v>
                </c:pt>
                <c:pt idx="18">
                  <c:v>3.3988909494963617</c:v>
                </c:pt>
                <c:pt idx="19">
                  <c:v>2.9548538381671285</c:v>
                </c:pt>
                <c:pt idx="20">
                  <c:v>2.468101390095266</c:v>
                </c:pt>
                <c:pt idx="21">
                  <c:v>1.9806977608287757</c:v>
                </c:pt>
                <c:pt idx="22">
                  <c:v>1.5272201494846003</c:v>
                </c:pt>
                <c:pt idx="23">
                  <c:v>1.1313925137304488</c:v>
                </c:pt>
                <c:pt idx="24">
                  <c:v>0.805291614669122</c:v>
                </c:pt>
                <c:pt idx="25">
                  <c:v>0.5507078584345192</c:v>
                </c:pt>
                <c:pt idx="26">
                  <c:v>0.3618408470315613</c:v>
                </c:pt>
                <c:pt idx="27">
                  <c:v>0.22842420900739793</c:v>
                </c:pt>
                <c:pt idx="28">
                  <c:v>0.13854628618359363</c:v>
                </c:pt>
                <c:pt idx="29">
                  <c:v>0.0807376061463958</c:v>
                </c:pt>
                <c:pt idx="30">
                  <c:v>0.045204853801767746</c:v>
                </c:pt>
              </c:numCache>
            </c:numRef>
          </c:val>
          <c:smooth val="0"/>
        </c:ser>
        <c:axId val="35689299"/>
        <c:axId val="52768236"/>
      </c:lineChart>
      <c:catAx>
        <c:axId val="126911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11422018"/>
        <c:crosses val="autoZero"/>
        <c:auto val="0"/>
        <c:lblOffset val="100"/>
        <c:tickLblSkip val="1"/>
        <c:noMultiLvlLbl val="0"/>
      </c:catAx>
      <c:valAx>
        <c:axId val="1142201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269113"/>
        <c:crossesAt val="1"/>
        <c:crossBetween val="between"/>
        <c:dispUnits/>
      </c:valAx>
      <c:catAx>
        <c:axId val="35689299"/>
        <c:scaling>
          <c:orientation val="minMax"/>
        </c:scaling>
        <c:axPos val="b"/>
        <c:delete val="1"/>
        <c:majorTickMark val="in"/>
        <c:minorTickMark val="none"/>
        <c:tickLblPos val="nextTo"/>
        <c:crossAx val="52768236"/>
        <c:crosses val="autoZero"/>
        <c:auto val="0"/>
        <c:lblOffset val="100"/>
        <c:tickLblSkip val="1"/>
        <c:noMultiLvlLbl val="0"/>
      </c:catAx>
      <c:valAx>
        <c:axId val="52768236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5689299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'Actual Tolerance'!$G$2:$G$52</c:f>
              <c:numCache>
                <c:ptCount val="51"/>
                <c:pt idx="0">
                  <c:v>0.0017</c:v>
                </c:pt>
                <c:pt idx="1">
                  <c:v>0.0015</c:v>
                </c:pt>
                <c:pt idx="2">
                  <c:v>0.0014</c:v>
                </c:pt>
                <c:pt idx="3">
                  <c:v>-0.0022</c:v>
                </c:pt>
                <c:pt idx="4">
                  <c:v>-0.0023</c:v>
                </c:pt>
                <c:pt idx="5">
                  <c:v>-0.0017</c:v>
                </c:pt>
                <c:pt idx="6">
                  <c:v>-0.0014</c:v>
                </c:pt>
                <c:pt idx="7">
                  <c:v>-0.0013</c:v>
                </c:pt>
                <c:pt idx="8">
                  <c:v>-0.0007</c:v>
                </c:pt>
                <c:pt idx="9">
                  <c:v>-0.0007</c:v>
                </c:pt>
                <c:pt idx="10">
                  <c:v>-0.0002</c:v>
                </c:pt>
                <c:pt idx="11">
                  <c:v>-0.0002</c:v>
                </c:pt>
                <c:pt idx="12">
                  <c:v>0</c:v>
                </c:pt>
                <c:pt idx="13">
                  <c:v>0.0003</c:v>
                </c:pt>
                <c:pt idx="14">
                  <c:v>0.0004</c:v>
                </c:pt>
                <c:pt idx="15">
                  <c:v>0.0001</c:v>
                </c:pt>
                <c:pt idx="16">
                  <c:v>-0.0002</c:v>
                </c:pt>
                <c:pt idx="17">
                  <c:v>-0.0006</c:v>
                </c:pt>
                <c:pt idx="18">
                  <c:v>-0.0012</c:v>
                </c:pt>
                <c:pt idx="19">
                  <c:v>-0.0016</c:v>
                </c:pt>
                <c:pt idx="20">
                  <c:v>-0.0012</c:v>
                </c:pt>
                <c:pt idx="21">
                  <c:v>-0.002</c:v>
                </c:pt>
                <c:pt idx="22">
                  <c:v>-0.0013</c:v>
                </c:pt>
                <c:pt idx="23">
                  <c:v>-0.0021</c:v>
                </c:pt>
                <c:pt idx="24">
                  <c:v>-0.0017</c:v>
                </c:pt>
                <c:pt idx="25">
                  <c:v>-0.0016</c:v>
                </c:pt>
                <c:pt idx="26">
                  <c:v>-0.0001</c:v>
                </c:pt>
                <c:pt idx="27">
                  <c:v>-0.0007</c:v>
                </c:pt>
                <c:pt idx="28">
                  <c:v>-0.0012</c:v>
                </c:pt>
                <c:pt idx="29">
                  <c:v>-0.0011</c:v>
                </c:pt>
                <c:pt idx="30">
                  <c:v>-0.0021</c:v>
                </c:pt>
                <c:pt idx="31">
                  <c:v>-0.0014</c:v>
                </c:pt>
                <c:pt idx="32">
                  <c:v>-0.0013</c:v>
                </c:pt>
                <c:pt idx="33">
                  <c:v>0.0006</c:v>
                </c:pt>
                <c:pt idx="34">
                  <c:v>-0.0006</c:v>
                </c:pt>
                <c:pt idx="35">
                  <c:v>0.0241</c:v>
                </c:pt>
                <c:pt idx="36">
                  <c:v>0.0254</c:v>
                </c:pt>
                <c:pt idx="37">
                  <c:v>0.0244</c:v>
                </c:pt>
                <c:pt idx="38">
                  <c:v>0.0247</c:v>
                </c:pt>
                <c:pt idx="39">
                  <c:v>0.0237</c:v>
                </c:pt>
                <c:pt idx="40">
                  <c:v>0.0232</c:v>
                </c:pt>
                <c:pt idx="41">
                  <c:v>0.019</c:v>
                </c:pt>
                <c:pt idx="42">
                  <c:v>0.0203</c:v>
                </c:pt>
                <c:pt idx="43">
                  <c:v>0.02</c:v>
                </c:pt>
                <c:pt idx="44">
                  <c:v>0.0172</c:v>
                </c:pt>
                <c:pt idx="45">
                  <c:v>0.0183</c:v>
                </c:pt>
                <c:pt idx="46">
                  <c:v>0.0077</c:v>
                </c:pt>
                <c:pt idx="47">
                  <c:v>0.0095</c:v>
                </c:pt>
                <c:pt idx="48">
                  <c:v>0.0117</c:v>
                </c:pt>
                <c:pt idx="49">
                  <c:v>0.0101</c:v>
                </c:pt>
                <c:pt idx="50">
                  <c:v>0.0083</c:v>
                </c:pt>
              </c:numCache>
            </c:numRef>
          </c:val>
        </c:ser>
        <c:axId val="5152077"/>
        <c:axId val="46368694"/>
      </c:areaChart>
      <c:catAx>
        <c:axId val="5152077"/>
        <c:scaling>
          <c:orientation val="minMax"/>
        </c:scaling>
        <c:axPos val="b"/>
        <c:delete val="1"/>
        <c:majorTickMark val="out"/>
        <c:minorTickMark val="none"/>
        <c:tickLblPos val="nextTo"/>
        <c:crossAx val="46368694"/>
        <c:crosses val="autoZero"/>
        <c:auto val="1"/>
        <c:lblOffset val="100"/>
        <c:noMultiLvlLbl val="0"/>
      </c:catAx>
      <c:valAx>
        <c:axId val="4636869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52077"/>
        <c:crossesAt val="1"/>
        <c:crossBetween val="midCat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"/>
          <c:w val="0.96225"/>
          <c:h val="0.930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14665063"/>
        <c:axId val="64876704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1852.0897747462843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47019425"/>
        <c:axId val="20521642"/>
      </c:lineChart>
      <c:catAx>
        <c:axId val="1466506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64876704"/>
        <c:crosses val="autoZero"/>
        <c:auto val="0"/>
        <c:lblOffset val="100"/>
        <c:tickLblSkip val="1"/>
        <c:noMultiLvlLbl val="0"/>
      </c:catAx>
      <c:valAx>
        <c:axId val="6487670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4665063"/>
        <c:crossesAt val="1"/>
        <c:crossBetween val="between"/>
        <c:dispUnits/>
      </c:valAx>
      <c:catAx>
        <c:axId val="47019425"/>
        <c:scaling>
          <c:orientation val="minMax"/>
        </c:scaling>
        <c:axPos val="b"/>
        <c:delete val="1"/>
        <c:majorTickMark val="in"/>
        <c:minorTickMark val="none"/>
        <c:tickLblPos val="nextTo"/>
        <c:crossAx val="20521642"/>
        <c:crosses val="autoZero"/>
        <c:auto val="0"/>
        <c:lblOffset val="100"/>
        <c:tickLblSkip val="1"/>
        <c:noMultiLvlLbl val="0"/>
      </c:catAx>
      <c:valAx>
        <c:axId val="20521642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7019425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25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2275"/>
          <c:w val="0.93875"/>
          <c:h val="0.82075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'Actual Tolerance'!$G$2:$G$52</c:f>
              <c:numCache>
                <c:ptCount val="51"/>
                <c:pt idx="0">
                  <c:v>0.0017</c:v>
                </c:pt>
                <c:pt idx="1">
                  <c:v>0.0015</c:v>
                </c:pt>
                <c:pt idx="2">
                  <c:v>0.0014</c:v>
                </c:pt>
                <c:pt idx="3">
                  <c:v>-0.0022</c:v>
                </c:pt>
                <c:pt idx="4">
                  <c:v>-0.0023</c:v>
                </c:pt>
                <c:pt idx="5">
                  <c:v>-0.0017</c:v>
                </c:pt>
                <c:pt idx="6">
                  <c:v>-0.0014</c:v>
                </c:pt>
                <c:pt idx="7">
                  <c:v>-0.0013</c:v>
                </c:pt>
                <c:pt idx="8">
                  <c:v>-0.0007</c:v>
                </c:pt>
                <c:pt idx="9">
                  <c:v>-0.0007</c:v>
                </c:pt>
                <c:pt idx="10">
                  <c:v>-0.0002</c:v>
                </c:pt>
                <c:pt idx="11">
                  <c:v>-0.0002</c:v>
                </c:pt>
                <c:pt idx="12">
                  <c:v>0</c:v>
                </c:pt>
                <c:pt idx="13">
                  <c:v>0.0003</c:v>
                </c:pt>
                <c:pt idx="14">
                  <c:v>0.0004</c:v>
                </c:pt>
                <c:pt idx="15">
                  <c:v>0.0001</c:v>
                </c:pt>
                <c:pt idx="16">
                  <c:v>-0.0002</c:v>
                </c:pt>
                <c:pt idx="17">
                  <c:v>-0.0006</c:v>
                </c:pt>
                <c:pt idx="18">
                  <c:v>-0.0012</c:v>
                </c:pt>
                <c:pt idx="19">
                  <c:v>-0.0016</c:v>
                </c:pt>
                <c:pt idx="20">
                  <c:v>-0.0012</c:v>
                </c:pt>
                <c:pt idx="21">
                  <c:v>-0.002</c:v>
                </c:pt>
                <c:pt idx="22">
                  <c:v>-0.0013</c:v>
                </c:pt>
                <c:pt idx="23">
                  <c:v>-0.0021</c:v>
                </c:pt>
                <c:pt idx="24">
                  <c:v>-0.0017</c:v>
                </c:pt>
                <c:pt idx="25">
                  <c:v>-0.0016</c:v>
                </c:pt>
                <c:pt idx="26">
                  <c:v>-0.0001</c:v>
                </c:pt>
                <c:pt idx="27">
                  <c:v>-0.0007</c:v>
                </c:pt>
                <c:pt idx="28">
                  <c:v>-0.0012</c:v>
                </c:pt>
                <c:pt idx="29">
                  <c:v>-0.0011</c:v>
                </c:pt>
                <c:pt idx="30">
                  <c:v>-0.0021</c:v>
                </c:pt>
                <c:pt idx="31">
                  <c:v>-0.0014</c:v>
                </c:pt>
                <c:pt idx="32">
                  <c:v>-0.0013</c:v>
                </c:pt>
                <c:pt idx="33">
                  <c:v>0.0006</c:v>
                </c:pt>
                <c:pt idx="34">
                  <c:v>-0.0006</c:v>
                </c:pt>
                <c:pt idx="35">
                  <c:v>0.0241</c:v>
                </c:pt>
                <c:pt idx="36">
                  <c:v>0.0254</c:v>
                </c:pt>
                <c:pt idx="37">
                  <c:v>0.0244</c:v>
                </c:pt>
                <c:pt idx="38">
                  <c:v>0.0247</c:v>
                </c:pt>
                <c:pt idx="39">
                  <c:v>0.0237</c:v>
                </c:pt>
                <c:pt idx="40">
                  <c:v>0.0232</c:v>
                </c:pt>
                <c:pt idx="41">
                  <c:v>0.019</c:v>
                </c:pt>
                <c:pt idx="42">
                  <c:v>0.0203</c:v>
                </c:pt>
                <c:pt idx="43">
                  <c:v>0.02</c:v>
                </c:pt>
                <c:pt idx="44">
                  <c:v>0.0172</c:v>
                </c:pt>
                <c:pt idx="45">
                  <c:v>0.0183</c:v>
                </c:pt>
                <c:pt idx="46">
                  <c:v>0.0077</c:v>
                </c:pt>
                <c:pt idx="47">
                  <c:v>0.0095</c:v>
                </c:pt>
                <c:pt idx="48">
                  <c:v>0.0117</c:v>
                </c:pt>
                <c:pt idx="49">
                  <c:v>0.0101</c:v>
                </c:pt>
                <c:pt idx="50">
                  <c:v>0.0083</c:v>
                </c:pt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Gauss!$N$3:$N$53</c:f>
              <c:numCache>
                <c:ptCount val="51"/>
                <c:pt idx="0">
                  <c:v>0.01</c:v>
                </c:pt>
                <c:pt idx="1">
                  <c:v>0.01</c:v>
                </c:pt>
                <c:pt idx="2">
                  <c:v>0.01</c:v>
                </c:pt>
                <c:pt idx="3">
                  <c:v>0.01</c:v>
                </c:pt>
                <c:pt idx="4">
                  <c:v>0.01</c:v>
                </c:pt>
                <c:pt idx="5">
                  <c:v>0.01</c:v>
                </c:pt>
                <c:pt idx="6">
                  <c:v>0.01</c:v>
                </c:pt>
                <c:pt idx="7">
                  <c:v>0.01</c:v>
                </c:pt>
                <c:pt idx="8">
                  <c:v>0.01</c:v>
                </c:pt>
                <c:pt idx="9">
                  <c:v>0.01</c:v>
                </c:pt>
                <c:pt idx="10">
                  <c:v>0.01</c:v>
                </c:pt>
                <c:pt idx="11">
                  <c:v>0.01</c:v>
                </c:pt>
                <c:pt idx="12">
                  <c:v>0.01</c:v>
                </c:pt>
                <c:pt idx="13">
                  <c:v>0.01</c:v>
                </c:pt>
                <c:pt idx="14">
                  <c:v>0.01</c:v>
                </c:pt>
                <c:pt idx="15">
                  <c:v>0.01</c:v>
                </c:pt>
                <c:pt idx="16">
                  <c:v>0.01</c:v>
                </c:pt>
                <c:pt idx="17">
                  <c:v>0.01</c:v>
                </c:pt>
                <c:pt idx="18">
                  <c:v>0.01</c:v>
                </c:pt>
                <c:pt idx="19">
                  <c:v>0.01</c:v>
                </c:pt>
                <c:pt idx="20">
                  <c:v>0.01</c:v>
                </c:pt>
                <c:pt idx="21">
                  <c:v>0.01</c:v>
                </c:pt>
                <c:pt idx="22">
                  <c:v>0.01</c:v>
                </c:pt>
                <c:pt idx="23">
                  <c:v>0.01</c:v>
                </c:pt>
                <c:pt idx="24">
                  <c:v>0.01</c:v>
                </c:pt>
                <c:pt idx="25">
                  <c:v>0.01</c:v>
                </c:pt>
                <c:pt idx="26">
                  <c:v>0.01</c:v>
                </c:pt>
                <c:pt idx="27">
                  <c:v>0.01</c:v>
                </c:pt>
                <c:pt idx="28">
                  <c:v>0.01</c:v>
                </c:pt>
                <c:pt idx="29">
                  <c:v>0.01</c:v>
                </c:pt>
                <c:pt idx="30">
                  <c:v>0.01</c:v>
                </c:pt>
                <c:pt idx="31">
                  <c:v>0.01</c:v>
                </c:pt>
                <c:pt idx="32">
                  <c:v>0.01</c:v>
                </c:pt>
                <c:pt idx="33">
                  <c:v>0.01</c:v>
                </c:pt>
                <c:pt idx="34">
                  <c:v>0.01</c:v>
                </c:pt>
                <c:pt idx="35">
                  <c:v>0.01</c:v>
                </c:pt>
                <c:pt idx="36">
                  <c:v>0.01</c:v>
                </c:pt>
                <c:pt idx="37">
                  <c:v>0.01</c:v>
                </c:pt>
                <c:pt idx="38">
                  <c:v>0.01</c:v>
                </c:pt>
                <c:pt idx="39">
                  <c:v>0.01</c:v>
                </c:pt>
                <c:pt idx="40">
                  <c:v>0.01</c:v>
                </c:pt>
                <c:pt idx="41">
                  <c:v>0.01</c:v>
                </c:pt>
                <c:pt idx="42">
                  <c:v>0.01</c:v>
                </c:pt>
                <c:pt idx="43">
                  <c:v>0.01</c:v>
                </c:pt>
                <c:pt idx="44">
                  <c:v>0.01</c:v>
                </c:pt>
                <c:pt idx="45">
                  <c:v>0.01</c:v>
                </c:pt>
                <c:pt idx="46">
                  <c:v>0.01</c:v>
                </c:pt>
                <c:pt idx="47">
                  <c:v>0.01</c:v>
                </c:pt>
                <c:pt idx="48">
                  <c:v>0.01</c:v>
                </c:pt>
                <c:pt idx="49">
                  <c:v>0.01</c:v>
                </c:pt>
                <c:pt idx="50">
                  <c:v>0.01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Gauss!$O$3:$O$53</c:f>
              <c:numCache>
                <c:ptCount val="51"/>
                <c:pt idx="0">
                  <c:v>-0.01</c:v>
                </c:pt>
                <c:pt idx="1">
                  <c:v>-0.01</c:v>
                </c:pt>
                <c:pt idx="2">
                  <c:v>-0.01</c:v>
                </c:pt>
                <c:pt idx="3">
                  <c:v>-0.01</c:v>
                </c:pt>
                <c:pt idx="4">
                  <c:v>-0.01</c:v>
                </c:pt>
                <c:pt idx="5">
                  <c:v>-0.01</c:v>
                </c:pt>
                <c:pt idx="6">
                  <c:v>-0.01</c:v>
                </c:pt>
                <c:pt idx="7">
                  <c:v>-0.01</c:v>
                </c:pt>
                <c:pt idx="8">
                  <c:v>-0.01</c:v>
                </c:pt>
                <c:pt idx="9">
                  <c:v>-0.01</c:v>
                </c:pt>
                <c:pt idx="10">
                  <c:v>-0.01</c:v>
                </c:pt>
                <c:pt idx="11">
                  <c:v>-0.01</c:v>
                </c:pt>
                <c:pt idx="12">
                  <c:v>-0.01</c:v>
                </c:pt>
                <c:pt idx="13">
                  <c:v>-0.01</c:v>
                </c:pt>
                <c:pt idx="14">
                  <c:v>-0.01</c:v>
                </c:pt>
                <c:pt idx="15">
                  <c:v>-0.01</c:v>
                </c:pt>
                <c:pt idx="16">
                  <c:v>-0.01</c:v>
                </c:pt>
                <c:pt idx="17">
                  <c:v>-0.01</c:v>
                </c:pt>
                <c:pt idx="18">
                  <c:v>-0.01</c:v>
                </c:pt>
                <c:pt idx="19">
                  <c:v>-0.01</c:v>
                </c:pt>
                <c:pt idx="20">
                  <c:v>-0.01</c:v>
                </c:pt>
                <c:pt idx="21">
                  <c:v>-0.01</c:v>
                </c:pt>
                <c:pt idx="22">
                  <c:v>-0.01</c:v>
                </c:pt>
                <c:pt idx="23">
                  <c:v>-0.01</c:v>
                </c:pt>
                <c:pt idx="24">
                  <c:v>-0.01</c:v>
                </c:pt>
                <c:pt idx="25">
                  <c:v>-0.01</c:v>
                </c:pt>
                <c:pt idx="26">
                  <c:v>-0.01</c:v>
                </c:pt>
                <c:pt idx="27">
                  <c:v>-0.01</c:v>
                </c:pt>
                <c:pt idx="28">
                  <c:v>-0.01</c:v>
                </c:pt>
                <c:pt idx="29">
                  <c:v>-0.01</c:v>
                </c:pt>
                <c:pt idx="30">
                  <c:v>-0.01</c:v>
                </c:pt>
                <c:pt idx="31">
                  <c:v>-0.01</c:v>
                </c:pt>
                <c:pt idx="32">
                  <c:v>-0.01</c:v>
                </c:pt>
                <c:pt idx="33">
                  <c:v>-0.01</c:v>
                </c:pt>
                <c:pt idx="34">
                  <c:v>-0.01</c:v>
                </c:pt>
                <c:pt idx="35">
                  <c:v>-0.01</c:v>
                </c:pt>
                <c:pt idx="36">
                  <c:v>-0.01</c:v>
                </c:pt>
                <c:pt idx="37">
                  <c:v>-0.01</c:v>
                </c:pt>
                <c:pt idx="38">
                  <c:v>-0.01</c:v>
                </c:pt>
                <c:pt idx="39">
                  <c:v>-0.01</c:v>
                </c:pt>
                <c:pt idx="40">
                  <c:v>-0.01</c:v>
                </c:pt>
                <c:pt idx="41">
                  <c:v>-0.01</c:v>
                </c:pt>
                <c:pt idx="42">
                  <c:v>-0.01</c:v>
                </c:pt>
                <c:pt idx="43">
                  <c:v>-0.01</c:v>
                </c:pt>
                <c:pt idx="44">
                  <c:v>-0.01</c:v>
                </c:pt>
                <c:pt idx="45">
                  <c:v>-0.01</c:v>
                </c:pt>
                <c:pt idx="46">
                  <c:v>-0.01</c:v>
                </c:pt>
                <c:pt idx="47">
                  <c:v>-0.01</c:v>
                </c:pt>
                <c:pt idx="48">
                  <c:v>-0.01</c:v>
                </c:pt>
                <c:pt idx="49">
                  <c:v>-0.01</c:v>
                </c:pt>
                <c:pt idx="50">
                  <c:v>-0.01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Gauss!$P$3:$P$53</c:f>
              <c:numCache>
                <c:ptCount val="51"/>
                <c:pt idx="0">
                  <c:v>0.005115686274509804</c:v>
                </c:pt>
                <c:pt idx="1">
                  <c:v>0.005115686274509804</c:v>
                </c:pt>
                <c:pt idx="2">
                  <c:v>0.005115686274509804</c:v>
                </c:pt>
                <c:pt idx="3">
                  <c:v>0.005115686274509804</c:v>
                </c:pt>
                <c:pt idx="4">
                  <c:v>0.005115686274509804</c:v>
                </c:pt>
                <c:pt idx="5">
                  <c:v>0.005115686274509804</c:v>
                </c:pt>
                <c:pt idx="6">
                  <c:v>0.005115686274509804</c:v>
                </c:pt>
                <c:pt idx="7">
                  <c:v>0.005115686274509804</c:v>
                </c:pt>
                <c:pt idx="8">
                  <c:v>0.005115686274509804</c:v>
                </c:pt>
                <c:pt idx="9">
                  <c:v>0.005115686274509804</c:v>
                </c:pt>
                <c:pt idx="10">
                  <c:v>0.005115686274509804</c:v>
                </c:pt>
                <c:pt idx="11">
                  <c:v>0.005115686274509804</c:v>
                </c:pt>
                <c:pt idx="12">
                  <c:v>0.005115686274509804</c:v>
                </c:pt>
                <c:pt idx="13">
                  <c:v>0.005115686274509804</c:v>
                </c:pt>
                <c:pt idx="14">
                  <c:v>0.005115686274509804</c:v>
                </c:pt>
                <c:pt idx="15">
                  <c:v>0.005115686274509804</c:v>
                </c:pt>
                <c:pt idx="16">
                  <c:v>0.005115686274509804</c:v>
                </c:pt>
                <c:pt idx="17">
                  <c:v>0.005115686274509804</c:v>
                </c:pt>
                <c:pt idx="18">
                  <c:v>0.005115686274509804</c:v>
                </c:pt>
                <c:pt idx="19">
                  <c:v>0.005115686274509804</c:v>
                </c:pt>
                <c:pt idx="20">
                  <c:v>0.005115686274509804</c:v>
                </c:pt>
                <c:pt idx="21">
                  <c:v>0.005115686274509804</c:v>
                </c:pt>
                <c:pt idx="22">
                  <c:v>0.005115686274509804</c:v>
                </c:pt>
                <c:pt idx="23">
                  <c:v>0.005115686274509804</c:v>
                </c:pt>
                <c:pt idx="24">
                  <c:v>0.005115686274509804</c:v>
                </c:pt>
                <c:pt idx="25">
                  <c:v>0.005115686274509804</c:v>
                </c:pt>
                <c:pt idx="26">
                  <c:v>0.005115686274509804</c:v>
                </c:pt>
                <c:pt idx="27">
                  <c:v>0.005115686274509804</c:v>
                </c:pt>
                <c:pt idx="28">
                  <c:v>0.005115686274509804</c:v>
                </c:pt>
                <c:pt idx="29">
                  <c:v>0.005115686274509804</c:v>
                </c:pt>
                <c:pt idx="30">
                  <c:v>0.005115686274509804</c:v>
                </c:pt>
                <c:pt idx="31">
                  <c:v>0.005115686274509804</c:v>
                </c:pt>
                <c:pt idx="32">
                  <c:v>0.005115686274509804</c:v>
                </c:pt>
                <c:pt idx="33">
                  <c:v>0.005115686274509804</c:v>
                </c:pt>
                <c:pt idx="34">
                  <c:v>0.005115686274509804</c:v>
                </c:pt>
                <c:pt idx="35">
                  <c:v>0.005115686274509804</c:v>
                </c:pt>
                <c:pt idx="36">
                  <c:v>0.005115686274509804</c:v>
                </c:pt>
                <c:pt idx="37">
                  <c:v>0.005115686274509804</c:v>
                </c:pt>
                <c:pt idx="38">
                  <c:v>0.005115686274509804</c:v>
                </c:pt>
                <c:pt idx="39">
                  <c:v>0.005115686274509804</c:v>
                </c:pt>
                <c:pt idx="40">
                  <c:v>0.005115686274509804</c:v>
                </c:pt>
                <c:pt idx="41">
                  <c:v>0.005115686274509804</c:v>
                </c:pt>
                <c:pt idx="42">
                  <c:v>0.005115686274509804</c:v>
                </c:pt>
                <c:pt idx="43">
                  <c:v>0.005115686274509804</c:v>
                </c:pt>
                <c:pt idx="44">
                  <c:v>0.005115686274509804</c:v>
                </c:pt>
                <c:pt idx="45">
                  <c:v>0.005115686274509804</c:v>
                </c:pt>
                <c:pt idx="46">
                  <c:v>0.005115686274509804</c:v>
                </c:pt>
                <c:pt idx="47">
                  <c:v>0.005115686274509804</c:v>
                </c:pt>
                <c:pt idx="48">
                  <c:v>0.005115686274509804</c:v>
                </c:pt>
                <c:pt idx="49">
                  <c:v>0.005115686274509804</c:v>
                </c:pt>
                <c:pt idx="50">
                  <c:v>0.005115686274509804</c:v>
                </c:pt>
              </c:numCache>
            </c:numRef>
          </c:val>
          <c:smooth val="0"/>
        </c:ser>
        <c:marker val="1"/>
        <c:axId val="50477051"/>
        <c:axId val="51640276"/>
      </c:lineChart>
      <c:catAx>
        <c:axId val="50477051"/>
        <c:scaling>
          <c:orientation val="minMax"/>
        </c:scaling>
        <c:axPos val="b"/>
        <c:delete val="1"/>
        <c:majorTickMark val="out"/>
        <c:minorTickMark val="none"/>
        <c:tickLblPos val="nextTo"/>
        <c:crossAx val="51640276"/>
        <c:crosses val="autoZero"/>
        <c:auto val="1"/>
        <c:lblOffset val="100"/>
        <c:noMultiLvlLbl val="0"/>
      </c:catAx>
      <c:valAx>
        <c:axId val="516402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504770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3"/>
          <c:y val="0.941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5"/>
          <c:y val="0"/>
          <c:w val="0.9735"/>
          <c:h val="0.958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62109301"/>
        <c:axId val="22112798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64797455"/>
        <c:axId val="46306184"/>
      </c:lineChart>
      <c:catAx>
        <c:axId val="621093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22112798"/>
        <c:crosses val="autoZero"/>
        <c:auto val="0"/>
        <c:lblOffset val="100"/>
        <c:tickLblSkip val="1"/>
        <c:noMultiLvlLbl val="0"/>
      </c:catAx>
      <c:valAx>
        <c:axId val="221127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2109301"/>
        <c:crossesAt val="1"/>
        <c:crossBetween val="between"/>
        <c:dispUnits/>
      </c:valAx>
      <c:catAx>
        <c:axId val="64797455"/>
        <c:scaling>
          <c:orientation val="minMax"/>
        </c:scaling>
        <c:axPos val="b"/>
        <c:delete val="1"/>
        <c:majorTickMark val="in"/>
        <c:minorTickMark val="none"/>
        <c:tickLblPos val="nextTo"/>
        <c:crossAx val="46306184"/>
        <c:crosses val="autoZero"/>
        <c:auto val="0"/>
        <c:lblOffset val="100"/>
        <c:tickLblSkip val="1"/>
        <c:noMultiLvlLbl val="0"/>
      </c:catAx>
      <c:valAx>
        <c:axId val="46306184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64797455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30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20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axId val="14102473"/>
        <c:axId val="59813394"/>
      </c:scatterChart>
      <c:valAx>
        <c:axId val="141024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813394"/>
        <c:crosses val="max"/>
        <c:crossBetween val="midCat"/>
        <c:dispUnits/>
      </c:valAx>
      <c:valAx>
        <c:axId val="598133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102473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2.jpeg" /><Relationship Id="rId4" Type="http://schemas.openxmlformats.org/officeDocument/2006/relationships/image" Target="file://c:\mcam9\data\ScreenImage0.bm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file://c:\mcam9\data\ScreenImage0.bmp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2.jpeg" /><Relationship Id="rId4" Type="http://schemas.openxmlformats.org/officeDocument/2006/relationships/image" Target="file://c:\mcam9\data\ScreenImage0.bmp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file://c:\mcam9\data\ScreenImage0.bmp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7241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5</xdr:col>
      <xdr:colOff>561975</xdr:colOff>
      <xdr:row>1</xdr:row>
      <xdr:rowOff>114300</xdr:rowOff>
    </xdr:from>
    <xdr:to>
      <xdr:col>8</xdr:col>
      <xdr:colOff>123825</xdr:colOff>
      <xdr:row>3</xdr:row>
      <xdr:rowOff>104775</xdr:rowOff>
    </xdr:to>
    <xdr:pic>
      <xdr:nvPicPr>
        <xdr:cNvPr id="3" name="Picture 2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95825" y="285750"/>
          <a:ext cx="14001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23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152400</xdr:rowOff>
    </xdr:from>
    <xdr:to>
      <xdr:col>4</xdr:col>
      <xdr:colOff>9525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310515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34</xdr:row>
      <xdr:rowOff>76200</xdr:rowOff>
    </xdr:from>
    <xdr:to>
      <xdr:col>7</xdr:col>
      <xdr:colOff>9525</xdr:colOff>
      <xdr:row>43</xdr:row>
      <xdr:rowOff>161925</xdr:rowOff>
    </xdr:to>
    <xdr:graphicFrame>
      <xdr:nvGraphicFramePr>
        <xdr:cNvPr id="2" name="Chart 3"/>
        <xdr:cNvGraphicFramePr/>
      </xdr:nvGraphicFramePr>
      <xdr:xfrm>
        <a:off x="3162300" y="5905500"/>
        <a:ext cx="27432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3" name="Picture 12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47625</xdr:rowOff>
    </xdr:from>
    <xdr:to>
      <xdr:col>4</xdr:col>
      <xdr:colOff>19050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57150" y="5876925"/>
        <a:ext cx="31146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34</xdr:row>
      <xdr:rowOff>85725</xdr:rowOff>
    </xdr:from>
    <xdr:to>
      <xdr:col>7</xdr:col>
      <xdr:colOff>28575</xdr:colOff>
      <xdr:row>43</xdr:row>
      <xdr:rowOff>104775</xdr:rowOff>
    </xdr:to>
    <xdr:graphicFrame>
      <xdr:nvGraphicFramePr>
        <xdr:cNvPr id="2" name="Chart 3"/>
        <xdr:cNvGraphicFramePr/>
      </xdr:nvGraphicFramePr>
      <xdr:xfrm>
        <a:off x="3190875" y="5915025"/>
        <a:ext cx="273367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5</xdr:col>
      <xdr:colOff>533400</xdr:colOff>
      <xdr:row>1</xdr:row>
      <xdr:rowOff>152400</xdr:rowOff>
    </xdr:from>
    <xdr:to>
      <xdr:col>9</xdr:col>
      <xdr:colOff>19050</xdr:colOff>
      <xdr:row>4</xdr:row>
      <xdr:rowOff>104775</xdr:rowOff>
    </xdr:to>
    <xdr:pic>
      <xdr:nvPicPr>
        <xdr:cNvPr id="3" name="Pictur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67250" y="323850"/>
          <a:ext cx="19335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11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39600" cy="7543800"/>
    <xdr:graphicFrame>
      <xdr:nvGraphicFramePr>
        <xdr:cNvPr id="1" name="Shape 1025"/>
        <xdr:cNvGraphicFramePr/>
      </xdr:nvGraphicFramePr>
      <xdr:xfrm>
        <a:off x="0" y="0"/>
        <a:ext cx="12039600" cy="754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13</xdr:col>
      <xdr:colOff>0</xdr:colOff>
      <xdr:row>36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38100"/>
          <a:ext cx="7924800" cy="5924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704850</xdr:colOff>
      <xdr:row>4</xdr:row>
      <xdr:rowOff>57150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638175</xdr:colOff>
      <xdr:row>13</xdr:row>
      <xdr:rowOff>0</xdr:rowOff>
    </xdr:from>
    <xdr:to>
      <xdr:col>6</xdr:col>
      <xdr:colOff>19050</xdr:colOff>
      <xdr:row>33</xdr:row>
      <xdr:rowOff>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14375" y="2381250"/>
          <a:ext cx="4581525" cy="3429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M52"/>
  <sheetViews>
    <sheetView workbookViewId="0" topLeftCell="A1">
      <selection activeCell="L33" sqref="L33"/>
    </sheetView>
  </sheetViews>
  <sheetFormatPr defaultColWidth="9.140625" defaultRowHeight="12.75"/>
  <cols>
    <col min="1" max="1" width="16.7109375" style="0" customWidth="1"/>
    <col min="2" max="8" width="14.7109375" style="61" customWidth="1"/>
    <col min="9" max="9" width="14.7109375" style="0" customWidth="1"/>
  </cols>
  <sheetData>
    <row r="1" spans="1:13" ht="13.5">
      <c r="A1" s="25" t="s">
        <v>1</v>
      </c>
      <c r="B1" s="13" t="s">
        <v>7</v>
      </c>
      <c r="C1" s="13" t="s">
        <v>8</v>
      </c>
      <c r="D1" s="13" t="s">
        <v>9</v>
      </c>
      <c r="E1" s="13" t="s">
        <v>49</v>
      </c>
      <c r="F1" s="13" t="s">
        <v>50</v>
      </c>
      <c r="G1" s="13" t="s">
        <v>51</v>
      </c>
      <c r="H1" s="13"/>
      <c r="L1" s="14"/>
      <c r="M1" s="14"/>
    </row>
    <row r="2" spans="1:7" ht="12.75">
      <c r="A2" t="s">
        <v>60</v>
      </c>
      <c r="B2" s="61">
        <v>72.51554442867855</v>
      </c>
      <c r="C2" s="61">
        <v>46.993791</v>
      </c>
      <c r="D2" s="61">
        <v>-26.659544136866998</v>
      </c>
      <c r="E2" s="61">
        <v>0.34202014</v>
      </c>
      <c r="F2" s="61">
        <v>0</v>
      </c>
      <c r="G2" s="61">
        <v>0.93969262</v>
      </c>
    </row>
    <row r="3" spans="1:7" ht="12.75">
      <c r="A3" t="s">
        <v>61</v>
      </c>
      <c r="B3" s="61">
        <v>74.65950924071443</v>
      </c>
      <c r="C3" s="61">
        <v>47.16133900000001</v>
      </c>
      <c r="D3" s="61">
        <v>-27.439883511765156</v>
      </c>
      <c r="E3" s="61">
        <v>0.34202014</v>
      </c>
      <c r="F3" s="61">
        <v>0</v>
      </c>
      <c r="G3" s="61">
        <v>0.93969262</v>
      </c>
    </row>
    <row r="4" spans="1:7" ht="12.75">
      <c r="A4" t="s">
        <v>62</v>
      </c>
      <c r="B4" s="61">
        <v>74.34961863960655</v>
      </c>
      <c r="C4" s="61">
        <v>44.083573</v>
      </c>
      <c r="D4" s="61">
        <v>-27.327092557082594</v>
      </c>
      <c r="E4" s="61">
        <v>0.34202014</v>
      </c>
      <c r="F4" s="61">
        <v>0</v>
      </c>
      <c r="G4" s="61">
        <v>0.93969262</v>
      </c>
    </row>
    <row r="5" spans="1:7" ht="12.75">
      <c r="A5" t="s">
        <v>63</v>
      </c>
      <c r="B5" s="61">
        <v>88.34258447882806</v>
      </c>
      <c r="C5" s="61">
        <v>20.511766999999995</v>
      </c>
      <c r="D5" s="61">
        <v>-32.42011561168235</v>
      </c>
      <c r="E5" s="61">
        <v>0.34202014</v>
      </c>
      <c r="F5" s="61">
        <v>0</v>
      </c>
      <c r="G5" s="61">
        <v>0.93969262</v>
      </c>
    </row>
    <row r="6" spans="1:7" ht="12.75">
      <c r="A6" t="s">
        <v>64</v>
      </c>
      <c r="B6" s="61">
        <v>87.71618399030018</v>
      </c>
      <c r="C6" s="61">
        <v>25.174953999999996</v>
      </c>
      <c r="D6" s="61">
        <v>-32.19212447912752</v>
      </c>
      <c r="E6" s="61">
        <v>0.34202014</v>
      </c>
      <c r="F6" s="61">
        <v>0</v>
      </c>
      <c r="G6" s="61">
        <v>0.93969262</v>
      </c>
    </row>
    <row r="7" spans="1:7" ht="12.75">
      <c r="A7" t="s">
        <v>65</v>
      </c>
      <c r="B7" s="61">
        <v>83.31203070581033</v>
      </c>
      <c r="C7" s="61">
        <v>28.314590000000003</v>
      </c>
      <c r="D7" s="61">
        <v>-30.589143776421405</v>
      </c>
      <c r="E7" s="61">
        <v>0.34202014</v>
      </c>
      <c r="F7" s="61">
        <v>0</v>
      </c>
      <c r="G7" s="61">
        <v>0.93969262</v>
      </c>
    </row>
    <row r="8" spans="1:7" ht="12.75">
      <c r="A8" t="s">
        <v>66</v>
      </c>
      <c r="B8" s="61">
        <v>81.01203617395764</v>
      </c>
      <c r="C8" s="61">
        <v>31.108444</v>
      </c>
      <c r="D8" s="61">
        <v>-29.752014227848814</v>
      </c>
      <c r="E8" s="61">
        <v>0.34202014</v>
      </c>
      <c r="F8" s="61">
        <v>0</v>
      </c>
      <c r="G8" s="61">
        <v>0.93969262</v>
      </c>
    </row>
    <row r="9" spans="1:7" ht="12.75">
      <c r="A9" t="s">
        <v>67</v>
      </c>
      <c r="B9" s="61">
        <v>83.77673117723504</v>
      </c>
      <c r="C9" s="61">
        <v>30.886228000000003</v>
      </c>
      <c r="D9" s="61">
        <v>-30.758280915870113</v>
      </c>
      <c r="E9" s="61">
        <v>0.34202014</v>
      </c>
      <c r="F9" s="61">
        <v>0</v>
      </c>
      <c r="G9" s="61">
        <v>0.93969262</v>
      </c>
    </row>
    <row r="10" spans="1:7" ht="12.75">
      <c r="A10" t="s">
        <v>68</v>
      </c>
      <c r="B10" s="61">
        <v>78.492470377726</v>
      </c>
      <c r="C10" s="61">
        <v>33.826307</v>
      </c>
      <c r="D10" s="61">
        <v>-28.8349672747418</v>
      </c>
      <c r="E10" s="61">
        <v>0.34202014</v>
      </c>
      <c r="F10" s="61">
        <v>0</v>
      </c>
      <c r="G10" s="61">
        <v>0.93969262</v>
      </c>
    </row>
    <row r="11" spans="1:7" ht="12.75">
      <c r="A11" t="s">
        <v>69</v>
      </c>
      <c r="B11" s="61">
        <v>81.26057120377277</v>
      </c>
      <c r="C11" s="61">
        <v>33.779444</v>
      </c>
      <c r="D11" s="61">
        <v>-29.842473580874337</v>
      </c>
      <c r="E11" s="61">
        <v>0.34202014</v>
      </c>
      <c r="F11" s="61">
        <v>0</v>
      </c>
      <c r="G11" s="61">
        <v>0.93969262</v>
      </c>
    </row>
    <row r="12" spans="1:7" ht="12.75">
      <c r="A12" t="s">
        <v>70</v>
      </c>
      <c r="B12" s="61">
        <v>75.82201440090742</v>
      </c>
      <c r="C12" s="61">
        <v>36.376595</v>
      </c>
      <c r="D12" s="61">
        <v>-27.863000787257874</v>
      </c>
      <c r="E12" s="61">
        <v>0.34202014</v>
      </c>
      <c r="F12" s="61">
        <v>0</v>
      </c>
      <c r="G12" s="61">
        <v>0.93969262</v>
      </c>
    </row>
    <row r="13" spans="1:7" ht="12.75">
      <c r="A13" t="s">
        <v>71</v>
      </c>
      <c r="B13" s="61">
        <v>78.58253686816357</v>
      </c>
      <c r="C13" s="61">
        <v>36.50307800000001</v>
      </c>
      <c r="D13" s="61">
        <v>-28.867748796366016</v>
      </c>
      <c r="E13" s="61">
        <v>0.34202014</v>
      </c>
      <c r="F13" s="61">
        <v>0</v>
      </c>
      <c r="G13" s="61">
        <v>0.93969262</v>
      </c>
    </row>
    <row r="14" spans="1:7" ht="12.75">
      <c r="A14" t="s">
        <v>72</v>
      </c>
      <c r="B14" s="61">
        <v>73.01186786302617</v>
      </c>
      <c r="C14" s="61">
        <v>38.75098299999999</v>
      </c>
      <c r="D14" s="61">
        <v>-26.840191093538994</v>
      </c>
      <c r="E14" s="61">
        <v>0.34202014</v>
      </c>
      <c r="F14" s="61">
        <v>0</v>
      </c>
      <c r="G14" s="61">
        <v>0.93969262</v>
      </c>
    </row>
    <row r="15" spans="1:7" ht="12.75">
      <c r="A15" t="s">
        <v>73</v>
      </c>
      <c r="B15" s="61">
        <v>75.7541274720734</v>
      </c>
      <c r="C15" s="61">
        <v>39.04939799999999</v>
      </c>
      <c r="D15" s="61">
        <v>-27.838291965866446</v>
      </c>
      <c r="E15" s="61">
        <v>0.34202014</v>
      </c>
      <c r="F15" s="61">
        <v>0</v>
      </c>
      <c r="G15" s="61">
        <v>0.93969262</v>
      </c>
    </row>
    <row r="16" spans="1:7" ht="12.75">
      <c r="A16" t="s">
        <v>74</v>
      </c>
      <c r="B16" s="61">
        <v>68.84705002067705</v>
      </c>
      <c r="C16" s="61">
        <v>41.785537000000005</v>
      </c>
      <c r="D16" s="61">
        <v>-25.324321367777372</v>
      </c>
      <c r="E16" s="61">
        <v>0.34202014</v>
      </c>
      <c r="F16" s="61">
        <v>0</v>
      </c>
      <c r="G16" s="61">
        <v>0.93969262</v>
      </c>
    </row>
    <row r="17" spans="1:7" ht="12.75">
      <c r="A17" t="s">
        <v>75</v>
      </c>
      <c r="B17" s="61">
        <v>72.1654919877928</v>
      </c>
      <c r="C17" s="61">
        <v>41.839193</v>
      </c>
      <c r="D17" s="61">
        <v>-26.532135467951882</v>
      </c>
      <c r="E17" s="61">
        <v>0.34202014</v>
      </c>
      <c r="F17" s="61">
        <v>0</v>
      </c>
      <c r="G17" s="61">
        <v>0.93969262</v>
      </c>
    </row>
    <row r="18" spans="1:7" ht="12.75">
      <c r="A18" t="s">
        <v>76</v>
      </c>
      <c r="B18" s="61">
        <v>56.722297156195786</v>
      </c>
      <c r="C18" s="61">
        <v>48.023140999999995</v>
      </c>
      <c r="D18" s="61">
        <v>-20.911272227255573</v>
      </c>
      <c r="E18" s="61">
        <v>0.34202014</v>
      </c>
      <c r="F18" s="61">
        <v>0</v>
      </c>
      <c r="G18" s="61">
        <v>0.93969262</v>
      </c>
    </row>
    <row r="19" spans="1:7" ht="12.75">
      <c r="A19" t="s">
        <v>77</v>
      </c>
      <c r="B19" s="61">
        <v>53.33483811170717</v>
      </c>
      <c r="C19" s="61">
        <v>49.19169600000001</v>
      </c>
      <c r="D19" s="61">
        <v>-19.678337965261207</v>
      </c>
      <c r="E19" s="61">
        <v>0.34202014</v>
      </c>
      <c r="F19" s="61">
        <v>0</v>
      </c>
      <c r="G19" s="61">
        <v>0.93969262</v>
      </c>
    </row>
    <row r="20" spans="1:7" ht="12.75">
      <c r="A20" t="s">
        <v>78</v>
      </c>
      <c r="B20" s="61">
        <v>55.60802884136571</v>
      </c>
      <c r="C20" s="61">
        <v>50.520188000000005</v>
      </c>
      <c r="D20" s="61">
        <v>-20.50571172766992</v>
      </c>
      <c r="E20" s="61">
        <v>0.34202014</v>
      </c>
      <c r="F20" s="61">
        <v>0</v>
      </c>
      <c r="G20" s="61">
        <v>0.93969262</v>
      </c>
    </row>
    <row r="21" spans="1:7" ht="12.75">
      <c r="A21" t="s">
        <v>79</v>
      </c>
      <c r="B21" s="61">
        <v>52.04599659947609</v>
      </c>
      <c r="C21" s="61">
        <v>51.599492000000005</v>
      </c>
      <c r="D21" s="61">
        <v>-19.209238018120672</v>
      </c>
      <c r="E21" s="61">
        <v>0.34202014</v>
      </c>
      <c r="F21" s="61">
        <v>0</v>
      </c>
      <c r="G21" s="61">
        <v>0.93969262</v>
      </c>
    </row>
    <row r="22" spans="1:7" ht="12.75">
      <c r="A22" t="s">
        <v>80</v>
      </c>
      <c r="B22" s="61">
        <v>49.737746664622534</v>
      </c>
      <c r="C22" s="61">
        <v>50.139338</v>
      </c>
      <c r="D22" s="61">
        <v>-18.369103748583893</v>
      </c>
      <c r="E22" s="61">
        <v>0.34202014</v>
      </c>
      <c r="F22" s="61">
        <v>0</v>
      </c>
      <c r="G22" s="61">
        <v>0.93969262</v>
      </c>
    </row>
    <row r="23" spans="1:7" ht="12.75">
      <c r="A23" t="s">
        <v>81</v>
      </c>
      <c r="B23" s="61">
        <v>48.41688460826695</v>
      </c>
      <c r="C23" s="61">
        <v>52.376059999999995</v>
      </c>
      <c r="D23" s="61">
        <v>-17.888349276496985</v>
      </c>
      <c r="E23" s="61">
        <v>0.34202014</v>
      </c>
      <c r="F23" s="61">
        <v>0</v>
      </c>
      <c r="G23" s="61">
        <v>0.93969262</v>
      </c>
    </row>
    <row r="24" spans="1:7" ht="12.75">
      <c r="A24" t="s">
        <v>82</v>
      </c>
      <c r="B24" s="61">
        <v>46.26007630782115</v>
      </c>
      <c r="C24" s="61">
        <v>50.705298000000006</v>
      </c>
      <c r="D24" s="61">
        <v>-17.10333525411346</v>
      </c>
      <c r="E24" s="61">
        <v>0.34202014</v>
      </c>
      <c r="F24" s="61">
        <v>0</v>
      </c>
      <c r="G24" s="61">
        <v>0.93969262</v>
      </c>
    </row>
    <row r="25" spans="1:7" ht="12.75">
      <c r="A25" t="s">
        <v>83</v>
      </c>
      <c r="B25" s="61">
        <v>44.735651145639345</v>
      </c>
      <c r="C25" s="61">
        <v>52.76602799999999</v>
      </c>
      <c r="D25" s="61">
        <v>-16.548489870710746</v>
      </c>
      <c r="E25" s="61">
        <v>0.34202014</v>
      </c>
      <c r="F25" s="61">
        <v>0</v>
      </c>
      <c r="G25" s="61">
        <v>0.93969262</v>
      </c>
    </row>
    <row r="26" spans="1:7" ht="12.75">
      <c r="A26" t="s">
        <v>84</v>
      </c>
      <c r="B26" s="61">
        <v>42.79102713285527</v>
      </c>
      <c r="C26" s="61">
        <v>50.855340000000005</v>
      </c>
      <c r="D26" s="61">
        <v>-15.840704613215358</v>
      </c>
      <c r="E26" s="61">
        <v>0.34202014</v>
      </c>
      <c r="F26" s="61">
        <v>0</v>
      </c>
      <c r="G26" s="61">
        <v>0.93969262</v>
      </c>
    </row>
    <row r="27" spans="1:7" ht="12.75">
      <c r="A27" t="s">
        <v>85</v>
      </c>
      <c r="B27" s="61">
        <v>38.2435504400923</v>
      </c>
      <c r="C27" s="61">
        <v>51.925861</v>
      </c>
      <c r="D27" s="61">
        <v>-14.185558456024044</v>
      </c>
      <c r="E27" s="61">
        <v>0.34202014</v>
      </c>
      <c r="F27" s="61">
        <v>0</v>
      </c>
      <c r="G27" s="61">
        <v>0.93969262</v>
      </c>
    </row>
    <row r="28" spans="1:7" ht="12.75">
      <c r="A28" t="s">
        <v>86</v>
      </c>
      <c r="B28" s="61">
        <v>25.758889660976564</v>
      </c>
      <c r="C28" s="61">
        <v>43.873188</v>
      </c>
      <c r="D28" s="61">
        <v>-9.641513547497976</v>
      </c>
      <c r="E28" s="61">
        <v>0.34202014</v>
      </c>
      <c r="F28" s="61">
        <v>0</v>
      </c>
      <c r="G28" s="61">
        <v>0.93969262</v>
      </c>
    </row>
    <row r="29" spans="1:7" ht="12.75">
      <c r="A29" t="s">
        <v>87</v>
      </c>
      <c r="B29" s="61">
        <v>28.523227887433755</v>
      </c>
      <c r="C29" s="61">
        <v>46.06964400000001</v>
      </c>
      <c r="D29" s="61">
        <v>-10.647650379376437</v>
      </c>
      <c r="E29" s="61">
        <v>0.34202014</v>
      </c>
      <c r="F29" s="61">
        <v>0</v>
      </c>
      <c r="G29" s="61">
        <v>0.93969262</v>
      </c>
    </row>
    <row r="30" spans="1:7" ht="12.75">
      <c r="A30" t="s">
        <v>88</v>
      </c>
      <c r="B30" s="61">
        <v>34.42050011886041</v>
      </c>
      <c r="C30" s="61">
        <v>49.17388799999999</v>
      </c>
      <c r="D30" s="61">
        <v>-12.794081934988512</v>
      </c>
      <c r="E30" s="61">
        <v>0.34202014</v>
      </c>
      <c r="F30" s="61">
        <v>0</v>
      </c>
      <c r="G30" s="61">
        <v>0.93969262</v>
      </c>
    </row>
    <row r="31" spans="1:7" ht="12.75">
      <c r="A31" t="s">
        <v>89</v>
      </c>
      <c r="B31" s="61">
        <v>31.552312111648618</v>
      </c>
      <c r="C31" s="61">
        <v>47.887298</v>
      </c>
      <c r="D31" s="61">
        <v>-11.750146874080162</v>
      </c>
      <c r="E31" s="61">
        <v>0.34202014</v>
      </c>
      <c r="F31" s="61">
        <v>0</v>
      </c>
      <c r="G31" s="61">
        <v>0.93969262</v>
      </c>
    </row>
    <row r="32" spans="1:7" ht="12.75">
      <c r="A32" t="s">
        <v>90</v>
      </c>
      <c r="B32" s="61">
        <v>32.16794336595754</v>
      </c>
      <c r="C32" s="61">
        <v>50.355509999999995</v>
      </c>
      <c r="D32" s="61">
        <v>-11.974218325933426</v>
      </c>
      <c r="E32" s="61">
        <v>0.34202014</v>
      </c>
      <c r="F32" s="61">
        <v>0</v>
      </c>
      <c r="G32" s="61">
        <v>0.93969262</v>
      </c>
    </row>
    <row r="33" spans="1:7" ht="12.75">
      <c r="A33" t="s">
        <v>91</v>
      </c>
      <c r="B33" s="61">
        <v>29.117324017811594</v>
      </c>
      <c r="C33" s="61">
        <v>48.750262</v>
      </c>
      <c r="D33" s="61">
        <v>-10.863883687127524</v>
      </c>
      <c r="E33" s="61">
        <v>0.34202014</v>
      </c>
      <c r="F33" s="61">
        <v>0</v>
      </c>
      <c r="G33" s="61">
        <v>0.93969262</v>
      </c>
    </row>
    <row r="34" spans="1:7" ht="12.75">
      <c r="A34" t="s">
        <v>92</v>
      </c>
      <c r="B34" s="61">
        <v>26.01105176529044</v>
      </c>
      <c r="C34" s="61">
        <v>46.61663799999998</v>
      </c>
      <c r="D34" s="61">
        <v>-9.733293047678504</v>
      </c>
      <c r="E34" s="61">
        <v>0.34202014</v>
      </c>
      <c r="F34" s="61">
        <v>0</v>
      </c>
      <c r="G34" s="61">
        <v>0.93969262</v>
      </c>
    </row>
    <row r="35" spans="1:7" ht="12.75">
      <c r="A35" t="s">
        <v>93</v>
      </c>
      <c r="B35" s="61">
        <v>23.290922788412267</v>
      </c>
      <c r="C35" s="61">
        <v>41.314428</v>
      </c>
      <c r="D35" s="61">
        <v>-8.743247066726111</v>
      </c>
      <c r="E35" s="61">
        <v>0.34202014</v>
      </c>
      <c r="F35" s="61">
        <v>0</v>
      </c>
      <c r="G35" s="61">
        <v>0.93969262</v>
      </c>
    </row>
    <row r="36" spans="1:7" ht="12.75">
      <c r="A36" t="s">
        <v>94</v>
      </c>
      <c r="B36" s="61">
        <v>23.19037639967933</v>
      </c>
      <c r="C36" s="61">
        <v>44.07757299999999</v>
      </c>
      <c r="D36" s="61">
        <v>-8.706651174064227</v>
      </c>
      <c r="E36" s="61">
        <v>0.34202014</v>
      </c>
      <c r="F36" s="61">
        <v>0</v>
      </c>
      <c r="G36" s="61">
        <v>0.93969262</v>
      </c>
    </row>
    <row r="37" spans="1:7" ht="12.75">
      <c r="A37" t="s">
        <v>95</v>
      </c>
      <c r="B37" s="61">
        <v>28.490059110067733</v>
      </c>
      <c r="C37" s="61">
        <v>-38.60045399999999</v>
      </c>
      <c r="D37" s="61">
        <v>-10.635577931708161</v>
      </c>
      <c r="E37" s="61">
        <v>0.34202014</v>
      </c>
      <c r="F37" s="61">
        <v>0</v>
      </c>
      <c r="G37" s="61">
        <v>0.93969262</v>
      </c>
    </row>
    <row r="38" spans="1:7" ht="12.75">
      <c r="A38" t="s">
        <v>96</v>
      </c>
      <c r="B38" s="61">
        <v>27.773802125339742</v>
      </c>
      <c r="C38" s="61">
        <v>-41.289156999999975</v>
      </c>
      <c r="D38" s="61">
        <v>-10.374881709180922</v>
      </c>
      <c r="E38" s="61">
        <v>0.34202014</v>
      </c>
      <c r="F38" s="61">
        <v>0</v>
      </c>
      <c r="G38" s="61">
        <v>0.93969262</v>
      </c>
    </row>
    <row r="39" spans="1:7" ht="12.75">
      <c r="A39" t="s">
        <v>97</v>
      </c>
      <c r="B39" s="61">
        <v>30.240941531409174</v>
      </c>
      <c r="C39" s="61">
        <v>-41.58911099999998</v>
      </c>
      <c r="D39" s="61">
        <v>-11.2728470167788</v>
      </c>
      <c r="E39" s="61">
        <v>0.34202014</v>
      </c>
      <c r="F39" s="61">
        <v>0</v>
      </c>
      <c r="G39" s="61">
        <v>0.93969262</v>
      </c>
    </row>
    <row r="40" spans="1:7" ht="12.75">
      <c r="A40" t="s">
        <v>98</v>
      </c>
      <c r="B40" s="61">
        <v>30.068942606549374</v>
      </c>
      <c r="C40" s="61">
        <v>-44.35079699999996</v>
      </c>
      <c r="D40" s="61">
        <v>-11.210244527803804</v>
      </c>
      <c r="E40" s="61">
        <v>0.34202014</v>
      </c>
      <c r="F40" s="61">
        <v>0</v>
      </c>
      <c r="G40" s="61">
        <v>0.93969262</v>
      </c>
    </row>
    <row r="41" spans="1:7" ht="12.75">
      <c r="A41" t="s">
        <v>99</v>
      </c>
      <c r="B41" s="61">
        <v>32.30737702052169</v>
      </c>
      <c r="C41" s="61">
        <v>-43.99014799999997</v>
      </c>
      <c r="D41" s="61">
        <v>-12.024968025849933</v>
      </c>
      <c r="E41" s="61">
        <v>0.34202014</v>
      </c>
      <c r="F41" s="61">
        <v>0</v>
      </c>
      <c r="G41" s="61">
        <v>0.93969262</v>
      </c>
    </row>
    <row r="42" spans="1:7" ht="12.75">
      <c r="A42" t="s">
        <v>100</v>
      </c>
      <c r="B42" s="61">
        <v>35.96254559509432</v>
      </c>
      <c r="C42" s="61">
        <v>-48.20537299999998</v>
      </c>
      <c r="D42" s="61">
        <v>-13.355340588224637</v>
      </c>
      <c r="E42" s="61">
        <v>0.34202014</v>
      </c>
      <c r="F42" s="61">
        <v>0</v>
      </c>
      <c r="G42" s="61">
        <v>0.93969262</v>
      </c>
    </row>
    <row r="43" spans="1:7" ht="12.75">
      <c r="A43" t="s">
        <v>101</v>
      </c>
      <c r="B43" s="61">
        <v>44.22812713652508</v>
      </c>
      <c r="C43" s="61">
        <v>-49.227633999999995</v>
      </c>
      <c r="D43" s="61">
        <v>-16.36376623821701</v>
      </c>
      <c r="E43" s="61">
        <v>0.34202014</v>
      </c>
      <c r="F43" s="61">
        <v>0</v>
      </c>
      <c r="G43" s="61">
        <v>0.93969262</v>
      </c>
    </row>
    <row r="44" spans="1:7" ht="12.75">
      <c r="A44" t="s">
        <v>102</v>
      </c>
      <c r="B44" s="61">
        <v>40.86666594541594</v>
      </c>
      <c r="C44" s="61">
        <v>-48.67951899999997</v>
      </c>
      <c r="D44" s="61">
        <v>-15.140294421007622</v>
      </c>
      <c r="E44" s="61">
        <v>0.34202014</v>
      </c>
      <c r="F44" s="61">
        <v>0</v>
      </c>
      <c r="G44" s="61">
        <v>0.93969262</v>
      </c>
    </row>
    <row r="45" spans="1:7" ht="12.75">
      <c r="A45" t="s">
        <v>103</v>
      </c>
      <c r="B45" s="61">
        <v>42.39025660918475</v>
      </c>
      <c r="C45" s="61">
        <v>-50.941476</v>
      </c>
      <c r="D45" s="61">
        <v>-15.694836071827465</v>
      </c>
      <c r="E45" s="61">
        <v>0.34202014</v>
      </c>
      <c r="F45" s="61">
        <v>0</v>
      </c>
      <c r="G45" s="61">
        <v>0.93969262</v>
      </c>
    </row>
    <row r="46" spans="1:7" ht="12.75">
      <c r="A46" t="s">
        <v>104</v>
      </c>
      <c r="B46" s="61">
        <v>47.93197724941979</v>
      </c>
      <c r="C46" s="61">
        <v>-49.23871299999999</v>
      </c>
      <c r="D46" s="61">
        <v>-17.711857431499315</v>
      </c>
      <c r="E46" s="61">
        <v>0.34202014</v>
      </c>
      <c r="F46" s="61">
        <v>0</v>
      </c>
      <c r="G46" s="61">
        <v>0.93969262</v>
      </c>
    </row>
    <row r="47" spans="1:7" ht="12.75">
      <c r="A47" t="s">
        <v>105</v>
      </c>
      <c r="B47" s="61">
        <v>46.07382833983365</v>
      </c>
      <c r="C47" s="61">
        <v>-51.23322200000001</v>
      </c>
      <c r="D47" s="61">
        <v>-17.03554653757319</v>
      </c>
      <c r="E47" s="61">
        <v>0.34202014</v>
      </c>
      <c r="F47" s="61">
        <v>0</v>
      </c>
      <c r="G47" s="61">
        <v>0.93969262</v>
      </c>
    </row>
    <row r="48" spans="1:7" ht="12.75">
      <c r="A48" t="s">
        <v>106</v>
      </c>
      <c r="B48" s="61">
        <v>68.348998835106</v>
      </c>
      <c r="C48" s="61">
        <v>-43.08278400000002</v>
      </c>
      <c r="D48" s="61">
        <v>-25.14304556108783</v>
      </c>
      <c r="E48" s="61">
        <v>0.34202014</v>
      </c>
      <c r="F48" s="61">
        <v>0</v>
      </c>
      <c r="G48" s="61">
        <v>0.93969262</v>
      </c>
    </row>
    <row r="49" spans="1:7" ht="12.75">
      <c r="A49" t="s">
        <v>107</v>
      </c>
      <c r="B49" s="61">
        <v>65.09319972703169</v>
      </c>
      <c r="C49" s="61">
        <v>-44.516396000000015</v>
      </c>
      <c r="D49" s="61">
        <v>-23.95803159699383</v>
      </c>
      <c r="E49" s="61">
        <v>0.34202014</v>
      </c>
      <c r="F49" s="61">
        <v>0</v>
      </c>
      <c r="G49" s="61">
        <v>0.93969262</v>
      </c>
    </row>
    <row r="50" spans="1:7" ht="12.75">
      <c r="A50" t="s">
        <v>108</v>
      </c>
      <c r="B50" s="61">
        <v>61.61164993980832</v>
      </c>
      <c r="C50" s="61">
        <v>-45.869820000000004</v>
      </c>
      <c r="D50" s="61">
        <v>-22.690851105323887</v>
      </c>
      <c r="E50" s="61">
        <v>0.34202014</v>
      </c>
      <c r="F50" s="61">
        <v>0</v>
      </c>
      <c r="G50" s="61">
        <v>0.93969262</v>
      </c>
    </row>
    <row r="51" spans="1:7" ht="12.75">
      <c r="A51" t="s">
        <v>109</v>
      </c>
      <c r="B51" s="61">
        <v>64.07721382651458</v>
      </c>
      <c r="C51" s="61">
        <v>-47.05721599999999</v>
      </c>
      <c r="D51" s="61">
        <v>-23.588242970770057</v>
      </c>
      <c r="E51" s="61">
        <v>0.34202014</v>
      </c>
      <c r="F51" s="61">
        <v>0</v>
      </c>
      <c r="G51" s="61">
        <v>0.93969262</v>
      </c>
    </row>
    <row r="52" spans="1:7" ht="12.75">
      <c r="A52" t="s">
        <v>110</v>
      </c>
      <c r="B52" s="61">
        <v>67.53020648690325</v>
      </c>
      <c r="C52" s="61">
        <v>-45.626455000000014</v>
      </c>
      <c r="D52" s="61">
        <v>-24.84502951829597</v>
      </c>
      <c r="E52" s="61">
        <v>0.34202014</v>
      </c>
      <c r="F52" s="61">
        <v>0</v>
      </c>
      <c r="G52" s="61">
        <v>0.93969262</v>
      </c>
    </row>
  </sheetData>
  <printOptions/>
  <pageMargins left="0.75" right="0.75" top="1" bottom="1" header="0.5" footer="0.5"/>
  <pageSetup horizontalDpi="600" verticalDpi="600" orientation="landscape" r:id="rId1"/>
  <headerFooter alignWithMargins="0">
    <oddHeader>&amp;L&amp;"Arial,Bold Italic"&amp;12Verisurf Inspection Report&amp;CSurface Nominal Vector &amp;R&amp;"Arial,Italic"Verisurf Software, Inc
www.verisurf.com</oddHeader>
    <oddFooter>&amp;L&amp;Z&amp;F&amp;R&amp;P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M52"/>
  <sheetViews>
    <sheetView workbookViewId="0" topLeftCell="A1">
      <selection activeCell="C51" sqref="C51"/>
    </sheetView>
  </sheetViews>
  <sheetFormatPr defaultColWidth="9.140625" defaultRowHeight="12.75"/>
  <cols>
    <col min="1" max="1" width="16.7109375" style="0" customWidth="1"/>
    <col min="2" max="8" width="14.7109375" style="61" customWidth="1"/>
    <col min="9" max="9" width="14.7109375" style="0" customWidth="1"/>
  </cols>
  <sheetData>
    <row r="1" spans="1:13" ht="13.5">
      <c r="A1" s="25" t="s">
        <v>1</v>
      </c>
      <c r="B1" s="13" t="s">
        <v>7</v>
      </c>
      <c r="C1" s="13" t="s">
        <v>8</v>
      </c>
      <c r="D1" s="13" t="s">
        <v>9</v>
      </c>
      <c r="E1" s="13" t="s">
        <v>47</v>
      </c>
      <c r="F1" s="13" t="s">
        <v>48</v>
      </c>
      <c r="G1" s="13" t="s">
        <v>10</v>
      </c>
      <c r="H1" s="13" t="s">
        <v>0</v>
      </c>
      <c r="L1" s="14"/>
      <c r="M1" s="14"/>
    </row>
    <row r="2" spans="1:7" ht="12.75">
      <c r="A2" t="s">
        <v>60</v>
      </c>
      <c r="B2" s="61">
        <v>72.516113</v>
      </c>
      <c r="C2" s="61">
        <v>46.993791</v>
      </c>
      <c r="D2" s="61">
        <v>-26.657982</v>
      </c>
      <c r="E2" s="61">
        <v>0.01</v>
      </c>
      <c r="F2" s="61">
        <v>-0.01</v>
      </c>
      <c r="G2" s="61">
        <v>0.0017</v>
      </c>
    </row>
    <row r="3" spans="1:7" ht="12.75">
      <c r="A3" t="s">
        <v>61</v>
      </c>
      <c r="B3" s="61">
        <v>74.660035</v>
      </c>
      <c r="C3" s="61">
        <v>47.161339000000005</v>
      </c>
      <c r="D3" s="61">
        <v>-27.438439</v>
      </c>
      <c r="E3" s="61">
        <v>0.01</v>
      </c>
      <c r="F3" s="61">
        <v>-0.01</v>
      </c>
      <c r="G3" s="61">
        <v>0.0015</v>
      </c>
    </row>
    <row r="4" spans="1:7" ht="12.75">
      <c r="A4" t="s">
        <v>62</v>
      </c>
      <c r="B4" s="61">
        <v>74.350088</v>
      </c>
      <c r="C4" s="61">
        <v>44.083573</v>
      </c>
      <c r="D4" s="61">
        <v>-27.325803</v>
      </c>
      <c r="E4" s="61">
        <v>0.01</v>
      </c>
      <c r="F4" s="61">
        <v>-0.01</v>
      </c>
      <c r="G4" s="61">
        <v>0.0014</v>
      </c>
    </row>
    <row r="5" spans="1:7" ht="12.75">
      <c r="A5" t="s">
        <v>63</v>
      </c>
      <c r="B5" s="61">
        <v>88.34182</v>
      </c>
      <c r="C5" s="61">
        <v>20.511767</v>
      </c>
      <c r="D5" s="61">
        <v>-32.42221600000006</v>
      </c>
      <c r="E5" s="61">
        <v>0.01</v>
      </c>
      <c r="F5" s="61">
        <v>-0.01</v>
      </c>
      <c r="G5" s="61">
        <v>-0.0022</v>
      </c>
    </row>
    <row r="6" spans="1:7" ht="12.75">
      <c r="A6" t="s">
        <v>64</v>
      </c>
      <c r="B6" s="61">
        <v>87.71541000000002</v>
      </c>
      <c r="C6" s="61">
        <v>25.174953999999996</v>
      </c>
      <c r="D6" s="61">
        <v>-32.194251000000065</v>
      </c>
      <c r="E6" s="61">
        <v>0.01</v>
      </c>
      <c r="F6" s="61">
        <v>-0.01</v>
      </c>
      <c r="G6" s="61">
        <v>-0.0023</v>
      </c>
    </row>
    <row r="7" spans="1:7" ht="12.75">
      <c r="A7" t="s">
        <v>65</v>
      </c>
      <c r="B7" s="61">
        <v>83.311449</v>
      </c>
      <c r="C7" s="61">
        <v>28.31459</v>
      </c>
      <c r="D7" s="61">
        <v>-30.590742000000063</v>
      </c>
      <c r="E7" s="61">
        <v>0.01</v>
      </c>
      <c r="F7" s="61">
        <v>-0.01</v>
      </c>
      <c r="G7" s="61">
        <v>-0.0017</v>
      </c>
    </row>
    <row r="8" spans="1:7" ht="12.75">
      <c r="A8" t="s">
        <v>66</v>
      </c>
      <c r="B8" s="61">
        <v>81.011558</v>
      </c>
      <c r="C8" s="61">
        <v>31.108444</v>
      </c>
      <c r="D8" s="61">
        <v>-29.753328</v>
      </c>
      <c r="E8" s="61">
        <v>0.01</v>
      </c>
      <c r="F8" s="61">
        <v>-0.01</v>
      </c>
      <c r="G8" s="61">
        <v>-0.0014</v>
      </c>
    </row>
    <row r="9" spans="1:7" ht="12.75">
      <c r="A9" t="s">
        <v>67</v>
      </c>
      <c r="B9" s="61">
        <v>83.776274</v>
      </c>
      <c r="C9" s="61">
        <v>30.886228000000003</v>
      </c>
      <c r="D9" s="61">
        <v>-30.75953700000007</v>
      </c>
      <c r="E9" s="61">
        <v>0.01</v>
      </c>
      <c r="F9" s="61">
        <v>-0.01</v>
      </c>
      <c r="G9" s="61">
        <v>-0.0013</v>
      </c>
    </row>
    <row r="10" spans="1:7" ht="12.75">
      <c r="A10" t="s">
        <v>68</v>
      </c>
      <c r="B10" s="61">
        <v>78.492247</v>
      </c>
      <c r="C10" s="61">
        <v>33.82630700000001</v>
      </c>
      <c r="D10" s="61">
        <v>-28.835581</v>
      </c>
      <c r="E10" s="61">
        <v>0.01</v>
      </c>
      <c r="F10" s="61">
        <v>-0.01</v>
      </c>
      <c r="G10" s="61">
        <v>-0.0007</v>
      </c>
    </row>
    <row r="11" spans="1:7" ht="12.75">
      <c r="A11" t="s">
        <v>69</v>
      </c>
      <c r="B11" s="61">
        <v>81.260317</v>
      </c>
      <c r="C11" s="61">
        <v>33.779444</v>
      </c>
      <c r="D11" s="61">
        <v>-29.843172</v>
      </c>
      <c r="E11" s="61">
        <v>0.01</v>
      </c>
      <c r="F11" s="61">
        <v>-0.01</v>
      </c>
      <c r="G11" s="61">
        <v>-0.0007</v>
      </c>
    </row>
    <row r="12" spans="1:7" ht="12.75">
      <c r="A12" t="s">
        <v>70</v>
      </c>
      <c r="B12" s="61">
        <v>75.821959</v>
      </c>
      <c r="C12" s="61">
        <v>36.376595</v>
      </c>
      <c r="D12" s="61">
        <v>-27.863153</v>
      </c>
      <c r="E12" s="61">
        <v>0.01</v>
      </c>
      <c r="F12" s="61">
        <v>-0.01</v>
      </c>
      <c r="G12" s="61">
        <v>-0.0002</v>
      </c>
    </row>
    <row r="13" spans="1:7" ht="12.75">
      <c r="A13" t="s">
        <v>71</v>
      </c>
      <c r="B13" s="61">
        <v>78.582464</v>
      </c>
      <c r="C13" s="61">
        <v>36.503078</v>
      </c>
      <c r="D13" s="61">
        <v>-28.867949</v>
      </c>
      <c r="E13" s="61">
        <v>0.01</v>
      </c>
      <c r="F13" s="61">
        <v>-0.01</v>
      </c>
      <c r="G13" s="61">
        <v>-0.0002</v>
      </c>
    </row>
    <row r="14" spans="1:7" ht="12.75">
      <c r="A14" t="s">
        <v>72</v>
      </c>
      <c r="B14" s="61">
        <v>73.011881</v>
      </c>
      <c r="C14" s="61">
        <v>38.750983</v>
      </c>
      <c r="D14" s="61">
        <v>-26.840155</v>
      </c>
      <c r="E14" s="61">
        <v>0.01</v>
      </c>
      <c r="F14" s="61">
        <v>-0.01</v>
      </c>
      <c r="G14" s="61">
        <v>0</v>
      </c>
    </row>
    <row r="15" spans="1:7" ht="12.75">
      <c r="A15" t="s">
        <v>73</v>
      </c>
      <c r="B15" s="61">
        <v>75.754221</v>
      </c>
      <c r="C15" s="61">
        <v>39.049398</v>
      </c>
      <c r="D15" s="61">
        <v>-27.838035</v>
      </c>
      <c r="E15" s="61">
        <v>0.01</v>
      </c>
      <c r="F15" s="61">
        <v>-0.01</v>
      </c>
      <c r="G15" s="61">
        <v>0.0003</v>
      </c>
    </row>
    <row r="16" spans="1:7" ht="12.75">
      <c r="A16" t="s">
        <v>74</v>
      </c>
      <c r="B16" s="61">
        <v>68.847179</v>
      </c>
      <c r="C16" s="61">
        <v>41.785537</v>
      </c>
      <c r="D16" s="61">
        <v>-25.323967</v>
      </c>
      <c r="E16" s="61">
        <v>0.01</v>
      </c>
      <c r="F16" s="61">
        <v>-0.01</v>
      </c>
      <c r="G16" s="61">
        <v>0.0004</v>
      </c>
    </row>
    <row r="17" spans="1:7" ht="12.75">
      <c r="A17" t="s">
        <v>75</v>
      </c>
      <c r="B17" s="61">
        <v>72.165518</v>
      </c>
      <c r="C17" s="61">
        <v>41.839193</v>
      </c>
      <c r="D17" s="61">
        <v>-26.532064</v>
      </c>
      <c r="E17" s="61">
        <v>0.01</v>
      </c>
      <c r="F17" s="61">
        <v>-0.01</v>
      </c>
      <c r="G17" s="61">
        <v>0.0001</v>
      </c>
    </row>
    <row r="18" spans="1:7" ht="12.75">
      <c r="A18" t="s">
        <v>76</v>
      </c>
      <c r="B18" s="61">
        <v>56.72223499999999</v>
      </c>
      <c r="C18" s="61">
        <v>48.023140999999995</v>
      </c>
      <c r="D18" s="61">
        <v>-20.911443</v>
      </c>
      <c r="E18" s="61">
        <v>0.01</v>
      </c>
      <c r="F18" s="61">
        <v>-0.01</v>
      </c>
      <c r="G18" s="61">
        <v>-0.0002</v>
      </c>
    </row>
    <row r="19" spans="1:7" ht="12.75">
      <c r="A19" t="s">
        <v>77</v>
      </c>
      <c r="B19" s="61">
        <v>53.334630999999995</v>
      </c>
      <c r="C19" s="61">
        <v>49.191696</v>
      </c>
      <c r="D19" s="61">
        <v>-19.678907</v>
      </c>
      <c r="E19" s="61">
        <v>0.01</v>
      </c>
      <c r="F19" s="61">
        <v>-0.01</v>
      </c>
      <c r="G19" s="61">
        <v>-0.0006</v>
      </c>
    </row>
    <row r="20" spans="1:7" ht="12.75">
      <c r="A20" t="s">
        <v>78</v>
      </c>
      <c r="B20" s="61">
        <v>55.60761600000001</v>
      </c>
      <c r="C20" s="61">
        <v>50.520188000000005</v>
      </c>
      <c r="D20" s="61">
        <v>-20.506846</v>
      </c>
      <c r="E20" s="61">
        <v>0.01</v>
      </c>
      <c r="F20" s="61">
        <v>-0.01</v>
      </c>
      <c r="G20" s="61">
        <v>-0.0012</v>
      </c>
    </row>
    <row r="21" spans="1:7" ht="12.75">
      <c r="A21" t="s">
        <v>79</v>
      </c>
      <c r="B21" s="61">
        <v>52.045435000000005</v>
      </c>
      <c r="C21" s="61">
        <v>51.599492</v>
      </c>
      <c r="D21" s="61">
        <v>-19.210781</v>
      </c>
      <c r="E21" s="61">
        <v>0.01</v>
      </c>
      <c r="F21" s="61">
        <v>-0.01</v>
      </c>
      <c r="G21" s="61">
        <v>-0.0016</v>
      </c>
    </row>
    <row r="22" spans="1:7" ht="12.75">
      <c r="A22" t="s">
        <v>80</v>
      </c>
      <c r="B22" s="61">
        <v>49.73732</v>
      </c>
      <c r="C22" s="61">
        <v>50.139338</v>
      </c>
      <c r="D22" s="61">
        <v>-18.370276</v>
      </c>
      <c r="E22" s="61">
        <v>0.01</v>
      </c>
      <c r="F22" s="61">
        <v>-0.01</v>
      </c>
      <c r="G22" s="61">
        <v>-0.0012</v>
      </c>
    </row>
    <row r="23" spans="1:7" ht="12.75">
      <c r="A23" t="s">
        <v>81</v>
      </c>
      <c r="B23" s="61">
        <v>48.416211</v>
      </c>
      <c r="C23" s="61">
        <v>52.37606</v>
      </c>
      <c r="D23" s="61">
        <v>-17.8902</v>
      </c>
      <c r="E23" s="61">
        <v>0.01</v>
      </c>
      <c r="F23" s="61">
        <v>-0.01</v>
      </c>
      <c r="G23" s="61">
        <v>-0.002</v>
      </c>
    </row>
    <row r="24" spans="1:7" ht="12.75">
      <c r="A24" t="s">
        <v>82</v>
      </c>
      <c r="B24" s="61">
        <v>46.25964</v>
      </c>
      <c r="C24" s="61">
        <v>50.705298</v>
      </c>
      <c r="D24" s="61">
        <v>-17.104534</v>
      </c>
      <c r="E24" s="61">
        <v>0.01</v>
      </c>
      <c r="F24" s="61">
        <v>-0.01</v>
      </c>
      <c r="G24" s="61">
        <v>-0.0013</v>
      </c>
    </row>
    <row r="25" spans="1:7" ht="12.75">
      <c r="A25" t="s">
        <v>83</v>
      </c>
      <c r="B25" s="61">
        <v>44.734949</v>
      </c>
      <c r="C25" s="61">
        <v>52.766028</v>
      </c>
      <c r="D25" s="61">
        <v>-16.550419</v>
      </c>
      <c r="E25" s="61">
        <v>0.01</v>
      </c>
      <c r="F25" s="61">
        <v>-0.01</v>
      </c>
      <c r="G25" s="61">
        <v>-0.0021</v>
      </c>
    </row>
    <row r="26" spans="1:7" ht="12.75">
      <c r="A26" t="s">
        <v>84</v>
      </c>
      <c r="B26" s="61">
        <v>42.790441</v>
      </c>
      <c r="C26" s="61">
        <v>50.85534</v>
      </c>
      <c r="D26" s="61">
        <v>-15.842314999999997</v>
      </c>
      <c r="E26" s="61">
        <v>0.01</v>
      </c>
      <c r="F26" s="61">
        <v>-0.01</v>
      </c>
      <c r="G26" s="61">
        <v>-0.0017</v>
      </c>
    </row>
    <row r="27" spans="1:7" ht="12.75">
      <c r="A27" t="s">
        <v>85</v>
      </c>
      <c r="B27" s="61">
        <v>38.242989</v>
      </c>
      <c r="C27" s="61">
        <v>51.925861</v>
      </c>
      <c r="D27" s="61">
        <v>-14.187101000000002</v>
      </c>
      <c r="E27" s="61">
        <v>0.01</v>
      </c>
      <c r="F27" s="61">
        <v>-0.01</v>
      </c>
      <c r="G27" s="61">
        <v>-0.0016</v>
      </c>
    </row>
    <row r="28" spans="1:7" ht="12.75">
      <c r="A28" t="s">
        <v>86</v>
      </c>
      <c r="B28" s="61">
        <v>25.758844000000007</v>
      </c>
      <c r="C28" s="61">
        <v>43.87318799999999</v>
      </c>
      <c r="D28" s="61">
        <v>-9.641639000000009</v>
      </c>
      <c r="E28" s="61">
        <v>0.01</v>
      </c>
      <c r="F28" s="61">
        <v>-0.01</v>
      </c>
      <c r="G28" s="61">
        <v>-0.0001</v>
      </c>
    </row>
    <row r="29" spans="1:7" ht="12.75">
      <c r="A29" t="s">
        <v>87</v>
      </c>
      <c r="B29" s="61">
        <v>28.523002000000005</v>
      </c>
      <c r="C29" s="61">
        <v>46.069644000000004</v>
      </c>
      <c r="D29" s="61">
        <v>-10.648271000000001</v>
      </c>
      <c r="E29" s="61">
        <v>0.01</v>
      </c>
      <c r="F29" s="61">
        <v>-0.01</v>
      </c>
      <c r="G29" s="61">
        <v>-0.0007</v>
      </c>
    </row>
    <row r="30" spans="1:7" ht="12.75">
      <c r="A30" t="s">
        <v>88</v>
      </c>
      <c r="B30" s="61">
        <v>34.420099</v>
      </c>
      <c r="C30" s="61">
        <v>49.173888</v>
      </c>
      <c r="D30" s="61">
        <v>-12.795183999999999</v>
      </c>
      <c r="E30" s="61">
        <v>0.01</v>
      </c>
      <c r="F30" s="61">
        <v>-0.01</v>
      </c>
      <c r="G30" s="61">
        <v>-0.0012</v>
      </c>
    </row>
    <row r="31" spans="1:7" ht="12.75">
      <c r="A31" t="s">
        <v>89</v>
      </c>
      <c r="B31" s="61">
        <v>31.551943</v>
      </c>
      <c r="C31" s="61">
        <v>47.88729800000001</v>
      </c>
      <c r="D31" s="61">
        <v>-11.751160999999996</v>
      </c>
      <c r="E31" s="61">
        <v>0.01</v>
      </c>
      <c r="F31" s="61">
        <v>-0.01</v>
      </c>
      <c r="G31" s="61">
        <v>-0.0011</v>
      </c>
    </row>
    <row r="32" spans="1:7" ht="12.75">
      <c r="A32" t="s">
        <v>90</v>
      </c>
      <c r="B32" s="61">
        <v>32.16721700000001</v>
      </c>
      <c r="C32" s="61">
        <v>50.35551000000001</v>
      </c>
      <c r="D32" s="61">
        <v>-11.976213999999995</v>
      </c>
      <c r="E32" s="61">
        <v>0.01</v>
      </c>
      <c r="F32" s="61">
        <v>-0.01</v>
      </c>
      <c r="G32" s="61">
        <v>-0.0021</v>
      </c>
    </row>
    <row r="33" spans="1:7" ht="12.75">
      <c r="A33" t="s">
        <v>91</v>
      </c>
      <c r="B33" s="61">
        <v>29.116834000000004</v>
      </c>
      <c r="C33" s="61">
        <v>48.750262</v>
      </c>
      <c r="D33" s="61">
        <v>-10.865229999999993</v>
      </c>
      <c r="E33" s="61">
        <v>0.01</v>
      </c>
      <c r="F33" s="61">
        <v>-0.01</v>
      </c>
      <c r="G33" s="61">
        <v>-0.0014</v>
      </c>
    </row>
    <row r="34" spans="1:7" ht="12.75">
      <c r="A34" t="s">
        <v>92</v>
      </c>
      <c r="B34" s="61">
        <v>26.01059499999999</v>
      </c>
      <c r="C34" s="61">
        <v>46.616638</v>
      </c>
      <c r="D34" s="61">
        <v>-9.734548</v>
      </c>
      <c r="E34" s="61">
        <v>0.01</v>
      </c>
      <c r="F34" s="61">
        <v>-0.01</v>
      </c>
      <c r="G34" s="61">
        <v>-0.0013</v>
      </c>
    </row>
    <row r="35" spans="1:7" ht="12.75">
      <c r="A35" t="s">
        <v>93</v>
      </c>
      <c r="B35" s="61">
        <v>23.291127000000007</v>
      </c>
      <c r="C35" s="61">
        <v>41.314428</v>
      </c>
      <c r="D35" s="61">
        <v>-8.742686000000003</v>
      </c>
      <c r="E35" s="61">
        <v>0.01</v>
      </c>
      <c r="F35" s="61">
        <v>-0.01</v>
      </c>
      <c r="G35" s="61">
        <v>0.0006</v>
      </c>
    </row>
    <row r="36" spans="1:7" ht="12.75">
      <c r="A36" t="s">
        <v>94</v>
      </c>
      <c r="B36" s="61">
        <v>23.190168999999997</v>
      </c>
      <c r="C36" s="61">
        <v>44.077572999999994</v>
      </c>
      <c r="D36" s="61">
        <v>-8.707220999999993</v>
      </c>
      <c r="E36" s="61">
        <v>0.01</v>
      </c>
      <c r="F36" s="61">
        <v>-0.01</v>
      </c>
      <c r="G36" s="61">
        <v>-0.0006</v>
      </c>
    </row>
    <row r="37" spans="1:8" ht="12.75">
      <c r="A37" t="s">
        <v>95</v>
      </c>
      <c r="B37" s="61">
        <v>28.49829099999996</v>
      </c>
      <c r="C37" s="61">
        <v>-38.600453999999985</v>
      </c>
      <c r="D37" s="61">
        <v>-10.612961000000006</v>
      </c>
      <c r="E37" s="61">
        <v>0.01</v>
      </c>
      <c r="F37" s="61">
        <v>-0.01</v>
      </c>
      <c r="G37" s="61">
        <v>0.0241</v>
      </c>
      <c r="H37" s="61">
        <v>0.0141</v>
      </c>
    </row>
    <row r="38" spans="1:8" ht="12.75">
      <c r="A38" t="s">
        <v>96</v>
      </c>
      <c r="B38" s="61">
        <v>27.782501999999948</v>
      </c>
      <c r="C38" s="61">
        <v>-41.289156999999975</v>
      </c>
      <c r="D38" s="61">
        <v>-10.350979000000006</v>
      </c>
      <c r="E38" s="61">
        <v>0.01</v>
      </c>
      <c r="F38" s="61">
        <v>-0.01</v>
      </c>
      <c r="G38" s="61">
        <v>0.0254</v>
      </c>
      <c r="H38" s="61">
        <v>0.015399999999999999</v>
      </c>
    </row>
    <row r="39" spans="1:8" ht="12.75">
      <c r="A39" t="s">
        <v>97</v>
      </c>
      <c r="B39" s="61">
        <v>30.24927499999995</v>
      </c>
      <c r="C39" s="61">
        <v>-41.589110999999974</v>
      </c>
      <c r="D39" s="61">
        <v>-11.249950999999996</v>
      </c>
      <c r="E39" s="61">
        <v>0.01</v>
      </c>
      <c r="F39" s="61">
        <v>-0.01</v>
      </c>
      <c r="G39" s="61">
        <v>0.0244</v>
      </c>
      <c r="H39" s="61">
        <v>0.014400000000000001</v>
      </c>
    </row>
    <row r="40" spans="1:8" ht="12.75">
      <c r="A40" t="s">
        <v>98</v>
      </c>
      <c r="B40" s="61">
        <v>30.077387999999946</v>
      </c>
      <c r="C40" s="61">
        <v>-44.350796999999964</v>
      </c>
      <c r="D40" s="61">
        <v>-11.187041</v>
      </c>
      <c r="E40" s="61">
        <v>0.01</v>
      </c>
      <c r="F40" s="61">
        <v>-0.01</v>
      </c>
      <c r="G40" s="61">
        <v>0.0247</v>
      </c>
      <c r="H40" s="61">
        <v>0.0147</v>
      </c>
    </row>
    <row r="41" spans="1:8" ht="12.75">
      <c r="A41" t="s">
        <v>99</v>
      </c>
      <c r="B41" s="61">
        <v>32.315470999999945</v>
      </c>
      <c r="C41" s="61">
        <v>-43.99014799999998</v>
      </c>
      <c r="D41" s="61">
        <v>-12.002729999999996</v>
      </c>
      <c r="E41" s="61">
        <v>0.01</v>
      </c>
      <c r="F41" s="61">
        <v>-0.01</v>
      </c>
      <c r="G41" s="61">
        <v>0.0237</v>
      </c>
      <c r="H41" s="61">
        <v>0.013699999999999999</v>
      </c>
    </row>
    <row r="42" spans="1:8" ht="12.75">
      <c r="A42" t="s">
        <v>100</v>
      </c>
      <c r="B42" s="61">
        <v>35.97048399999994</v>
      </c>
      <c r="C42" s="61">
        <v>-48.20537299999998</v>
      </c>
      <c r="D42" s="61">
        <v>-13.333530000000007</v>
      </c>
      <c r="E42" s="61">
        <v>0.01</v>
      </c>
      <c r="F42" s="61">
        <v>-0.01</v>
      </c>
      <c r="G42" s="61">
        <v>0.0232</v>
      </c>
      <c r="H42" s="61">
        <v>0.013199999999999998</v>
      </c>
    </row>
    <row r="43" spans="1:8" ht="12.75">
      <c r="A43" t="s">
        <v>101</v>
      </c>
      <c r="B43" s="61">
        <v>44.23462299999996</v>
      </c>
      <c r="C43" s="61">
        <v>-49.227633999999995</v>
      </c>
      <c r="D43" s="61">
        <v>-16.345918999999995</v>
      </c>
      <c r="E43" s="61">
        <v>0.01</v>
      </c>
      <c r="F43" s="61">
        <v>-0.01</v>
      </c>
      <c r="G43" s="61">
        <v>0.019</v>
      </c>
      <c r="H43" s="61">
        <v>0.009</v>
      </c>
    </row>
    <row r="44" spans="1:8" ht="12.75">
      <c r="A44" t="s">
        <v>102</v>
      </c>
      <c r="B44" s="61">
        <v>40.87359499999992</v>
      </c>
      <c r="C44" s="61">
        <v>-48.67951899999998</v>
      </c>
      <c r="D44" s="61">
        <v>-15.121256999999995</v>
      </c>
      <c r="E44" s="61">
        <v>0.01</v>
      </c>
      <c r="F44" s="61">
        <v>-0.01</v>
      </c>
      <c r="G44" s="61">
        <v>0.0203</v>
      </c>
      <c r="H44" s="61">
        <v>0.010299999999999998</v>
      </c>
    </row>
    <row r="45" spans="1:8" ht="12.75">
      <c r="A45" t="s">
        <v>103</v>
      </c>
      <c r="B45" s="61">
        <v>42.39709599999995</v>
      </c>
      <c r="C45" s="61">
        <v>-50.94147600000001</v>
      </c>
      <c r="D45" s="61">
        <v>-15.676044999999993</v>
      </c>
      <c r="E45" s="61">
        <v>0.01</v>
      </c>
      <c r="F45" s="61">
        <v>-0.01</v>
      </c>
      <c r="G45" s="61">
        <v>0.02</v>
      </c>
      <c r="H45" s="61">
        <v>0.01</v>
      </c>
    </row>
    <row r="46" spans="1:8" ht="12.75">
      <c r="A46" t="s">
        <v>104</v>
      </c>
      <c r="B46" s="61">
        <v>47.93787699999994</v>
      </c>
      <c r="C46" s="61">
        <v>-49.238713</v>
      </c>
      <c r="D46" s="61">
        <v>-17.69564800000001</v>
      </c>
      <c r="E46" s="61">
        <v>0.01</v>
      </c>
      <c r="F46" s="61">
        <v>-0.01</v>
      </c>
      <c r="G46" s="61">
        <v>0.0172</v>
      </c>
      <c r="H46" s="61">
        <v>0.0072</v>
      </c>
    </row>
    <row r="47" spans="1:8" ht="12.75">
      <c r="A47" t="s">
        <v>105</v>
      </c>
      <c r="B47" s="61">
        <v>46.08008299999995</v>
      </c>
      <c r="C47" s="61">
        <v>-51.233222000000005</v>
      </c>
      <c r="D47" s="61">
        <v>-17.01836200000001</v>
      </c>
      <c r="E47" s="61">
        <v>0.01</v>
      </c>
      <c r="F47" s="61">
        <v>-0.01</v>
      </c>
      <c r="G47" s="61">
        <v>0.0183</v>
      </c>
      <c r="H47" s="61">
        <v>0.0083</v>
      </c>
    </row>
    <row r="48" spans="1:7" ht="12.75">
      <c r="A48" t="s">
        <v>106</v>
      </c>
      <c r="B48" s="61">
        <v>68.35163199999995</v>
      </c>
      <c r="C48" s="61">
        <v>-43.08278400000001</v>
      </c>
      <c r="D48" s="61">
        <v>-25.135811000000004</v>
      </c>
      <c r="E48" s="61">
        <v>0.01</v>
      </c>
      <c r="F48" s="61">
        <v>-0.01</v>
      </c>
      <c r="G48" s="61">
        <v>0.0077</v>
      </c>
    </row>
    <row r="49" spans="1:7" ht="12.75">
      <c r="A49" t="s">
        <v>107</v>
      </c>
      <c r="B49" s="61">
        <v>65.09643199999995</v>
      </c>
      <c r="C49" s="61">
        <v>-44.516396000000015</v>
      </c>
      <c r="D49" s="61">
        <v>-23.949151000000008</v>
      </c>
      <c r="E49" s="61">
        <v>0.01</v>
      </c>
      <c r="F49" s="61">
        <v>-0.01</v>
      </c>
      <c r="G49" s="61">
        <v>0.0095</v>
      </c>
    </row>
    <row r="50" spans="1:8" ht="12.75">
      <c r="A50" t="s">
        <v>108</v>
      </c>
      <c r="B50" s="61">
        <v>61.61563799999994</v>
      </c>
      <c r="C50" s="61">
        <v>-45.86982000000001</v>
      </c>
      <c r="D50" s="61">
        <v>-22.679894</v>
      </c>
      <c r="E50" s="61">
        <v>0.01</v>
      </c>
      <c r="F50" s="61">
        <v>-0.01</v>
      </c>
      <c r="G50" s="61">
        <v>0.0117</v>
      </c>
      <c r="H50" s="61">
        <v>0.0017000000000000001</v>
      </c>
    </row>
    <row r="51" spans="1:8" ht="12.75">
      <c r="A51" t="s">
        <v>109</v>
      </c>
      <c r="B51" s="61">
        <v>64.08068499999996</v>
      </c>
      <c r="C51" s="61">
        <v>-47.057216000000004</v>
      </c>
      <c r="D51" s="61">
        <v>-23.578705999999997</v>
      </c>
      <c r="E51" s="61">
        <v>0.01</v>
      </c>
      <c r="F51" s="61">
        <v>-0.01</v>
      </c>
      <c r="G51" s="61">
        <v>0.0101</v>
      </c>
      <c r="H51" s="61">
        <v>9.99999999999994E-05</v>
      </c>
    </row>
    <row r="52" spans="1:7" ht="12.75">
      <c r="A52" t="s">
        <v>110</v>
      </c>
      <c r="B52" s="61">
        <v>67.53303799999995</v>
      </c>
      <c r="C52" s="61">
        <v>-45.626455000000014</v>
      </c>
      <c r="D52" s="61">
        <v>-24.83725</v>
      </c>
      <c r="E52" s="61">
        <v>0.01</v>
      </c>
      <c r="F52" s="61">
        <v>-0.01</v>
      </c>
      <c r="G52" s="61">
        <v>0.0083</v>
      </c>
    </row>
  </sheetData>
  <printOptions/>
  <pageMargins left="0.75" right="0.75" top="1" bottom="1" header="0.5" footer="0.5"/>
  <pageSetup horizontalDpi="600" verticalDpi="600" orientation="landscape" r:id="rId1"/>
  <headerFooter alignWithMargins="0">
    <oddHeader>&amp;L&amp;"Arial,Bold Italic"&amp;12Verisurf Inspection Report&amp;CActual Tolerance&amp;R&amp;"Arial,Italic"Verisurf Software, Inc
www.verisurf.com</oddHeader>
    <oddFooter>&amp;L&amp;Z&amp;F&amp;R&amp;P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O97"/>
  <sheetViews>
    <sheetView workbookViewId="0" topLeftCell="A1">
      <selection activeCell="B14" sqref="B14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6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9.7109375" style="1" customWidth="1"/>
    <col min="16" max="16384" width="9.140625" style="1" customWidth="1"/>
  </cols>
  <sheetData>
    <row r="1" spans="2:14" ht="13.5" customHeight="1">
      <c r="B1" s="57" t="s">
        <v>53</v>
      </c>
      <c r="C1" s="68" t="s">
        <v>57</v>
      </c>
      <c r="D1" s="68"/>
      <c r="E1" s="28"/>
      <c r="F1" s="17" t="s">
        <v>3</v>
      </c>
      <c r="G1" s="58">
        <v>39073.513136574074</v>
      </c>
      <c r="H1" s="12"/>
      <c r="M1" s="52"/>
      <c r="N1" s="4"/>
    </row>
    <row r="2" spans="2:15" ht="13.5">
      <c r="B2" s="57" t="s">
        <v>54</v>
      </c>
      <c r="C2" s="68" t="s">
        <v>58</v>
      </c>
      <c r="D2" s="68"/>
      <c r="E2" s="5"/>
      <c r="F2" s="38"/>
      <c r="G2" s="34"/>
      <c r="H2" s="11"/>
      <c r="J2" s="67" t="s">
        <v>46</v>
      </c>
      <c r="K2" s="67"/>
      <c r="L2" s="67"/>
      <c r="M2" s="67"/>
      <c r="N2" s="67"/>
      <c r="O2" s="67"/>
    </row>
    <row r="3" spans="2:15" ht="13.5">
      <c r="B3" s="57" t="s">
        <v>55</v>
      </c>
      <c r="C3" s="68"/>
      <c r="D3" s="68"/>
      <c r="E3" s="2"/>
      <c r="F3" s="17" t="s">
        <v>2</v>
      </c>
      <c r="G3" s="2"/>
      <c r="H3" s="2"/>
      <c r="J3" s="67"/>
      <c r="K3" s="67"/>
      <c r="L3" s="67"/>
      <c r="M3" s="67"/>
      <c r="N3" s="67"/>
      <c r="O3" s="67"/>
    </row>
    <row r="4" spans="2:15" ht="13.5">
      <c r="B4" s="57" t="s">
        <v>56</v>
      </c>
      <c r="C4" s="68" t="s">
        <v>59</v>
      </c>
      <c r="D4" s="68"/>
      <c r="E4" s="2"/>
      <c r="F4" s="38"/>
      <c r="G4" s="2"/>
      <c r="H4" s="2"/>
      <c r="J4" s="67"/>
      <c r="K4" s="67"/>
      <c r="L4" s="67"/>
      <c r="M4" s="67"/>
      <c r="N4" s="67"/>
      <c r="O4" s="67"/>
    </row>
    <row r="5" spans="2:15" ht="13.5">
      <c r="B5" s="9"/>
      <c r="E5" s="64" t="s">
        <v>34</v>
      </c>
      <c r="F5" s="64"/>
      <c r="G5" s="6">
        <v>51</v>
      </c>
      <c r="H5" s="2"/>
      <c r="J5" s="67"/>
      <c r="K5" s="67"/>
      <c r="L5" s="67"/>
      <c r="M5" s="67"/>
      <c r="N5" s="67"/>
      <c r="O5" s="67"/>
    </row>
    <row r="6" spans="2:15" ht="13.5">
      <c r="B6" s="57" t="s">
        <v>4</v>
      </c>
      <c r="C6" s="63">
        <v>0</v>
      </c>
      <c r="D6" s="63"/>
      <c r="E6" s="64" t="s">
        <v>35</v>
      </c>
      <c r="F6" s="64"/>
      <c r="G6" s="47">
        <v>13</v>
      </c>
      <c r="H6" s="2"/>
      <c r="J6" s="67"/>
      <c r="K6" s="67"/>
      <c r="L6" s="67"/>
      <c r="M6" s="67"/>
      <c r="N6" s="67"/>
      <c r="O6" s="67"/>
    </row>
    <row r="7" spans="2:8" ht="13.5">
      <c r="B7" s="57" t="s">
        <v>36</v>
      </c>
      <c r="C7" s="63">
        <v>0.01</v>
      </c>
      <c r="D7" s="63"/>
      <c r="E7" s="62" t="s">
        <v>19</v>
      </c>
      <c r="F7" s="62"/>
      <c r="G7" s="36">
        <v>0.005115686274509804</v>
      </c>
      <c r="H7" s="6"/>
    </row>
    <row r="8" spans="2:8" ht="13.5">
      <c r="B8" s="57" t="s">
        <v>37</v>
      </c>
      <c r="C8" s="63">
        <v>-0.01</v>
      </c>
      <c r="D8" s="63"/>
      <c r="E8" s="64" t="s">
        <v>12</v>
      </c>
      <c r="F8" s="64"/>
      <c r="G8" s="35">
        <v>0.02543673181229751</v>
      </c>
      <c r="H8" s="5"/>
    </row>
    <row r="9" spans="5:8" ht="13.5">
      <c r="E9" s="64" t="s">
        <v>13</v>
      </c>
      <c r="F9" s="64"/>
      <c r="G9" s="35">
        <v>-0.0023</v>
      </c>
      <c r="H9" s="5"/>
    </row>
    <row r="10" spans="2:8" ht="13.5">
      <c r="B10" s="16" t="s">
        <v>5</v>
      </c>
      <c r="C10" s="46" t="s">
        <v>6</v>
      </c>
      <c r="E10" s="64" t="s">
        <v>14</v>
      </c>
      <c r="F10" s="64"/>
      <c r="G10" s="36">
        <v>0.02773673181229751</v>
      </c>
      <c r="H10" s="5"/>
    </row>
    <row r="11" spans="2:15" ht="13.5">
      <c r="B11" s="8"/>
      <c r="C11" s="8"/>
      <c r="D11" s="2"/>
      <c r="E11" s="9"/>
      <c r="F11" s="38"/>
      <c r="G11" s="38"/>
      <c r="H11" s="5"/>
      <c r="J11" s="39"/>
      <c r="K11" s="40" t="s">
        <v>28</v>
      </c>
      <c r="L11" s="40" t="s">
        <v>29</v>
      </c>
      <c r="M11" s="40" t="s">
        <v>30</v>
      </c>
      <c r="N11" s="40" t="s">
        <v>31</v>
      </c>
      <c r="O11" s="40" t="s">
        <v>32</v>
      </c>
    </row>
    <row r="12" spans="2:15" ht="13.5">
      <c r="B12" s="65" t="s">
        <v>52</v>
      </c>
      <c r="C12" s="66"/>
      <c r="D12" s="66"/>
      <c r="E12" s="66"/>
      <c r="F12" s="66"/>
      <c r="G12" s="66"/>
      <c r="H12" s="1"/>
      <c r="J12" s="48" t="s">
        <v>38</v>
      </c>
      <c r="K12" s="43">
        <v>27</v>
      </c>
      <c r="L12" s="43">
        <v>1</v>
      </c>
      <c r="M12" s="43">
        <v>10</v>
      </c>
      <c r="N12" s="43">
        <v>38</v>
      </c>
      <c r="O12" s="44">
        <v>74.50980392156863</v>
      </c>
    </row>
    <row r="13" spans="2:15" ht="13.5">
      <c r="B13" s="7"/>
      <c r="C13" s="10"/>
      <c r="D13" s="10"/>
      <c r="E13" s="10"/>
      <c r="F13" s="10"/>
      <c r="G13" s="1"/>
      <c r="H13" s="1"/>
      <c r="J13" s="48" t="s">
        <v>39</v>
      </c>
      <c r="K13" s="43">
        <v>0</v>
      </c>
      <c r="L13" s="43"/>
      <c r="M13" s="43">
        <v>13</v>
      </c>
      <c r="N13" s="43">
        <v>13</v>
      </c>
      <c r="O13" s="44">
        <v>25.49019607843137</v>
      </c>
    </row>
    <row r="14" spans="2:15" ht="13.5">
      <c r="B14" s="1"/>
      <c r="C14" s="1"/>
      <c r="D14" s="7"/>
      <c r="E14" s="1"/>
      <c r="F14" s="1"/>
      <c r="G14" s="1"/>
      <c r="H14" s="1"/>
      <c r="J14" s="48" t="s">
        <v>33</v>
      </c>
      <c r="K14" s="43"/>
      <c r="L14" s="43"/>
      <c r="M14" s="43"/>
      <c r="N14" s="43"/>
      <c r="O14" s="43"/>
    </row>
    <row r="15" spans="2:15" ht="13.5">
      <c r="B15" s="7"/>
      <c r="C15" s="7"/>
      <c r="D15" s="7"/>
      <c r="E15" s="3"/>
      <c r="F15" s="3"/>
      <c r="G15" s="3"/>
      <c r="H15" s="3"/>
      <c r="J15" s="48" t="s">
        <v>34</v>
      </c>
      <c r="K15" s="43">
        <v>27</v>
      </c>
      <c r="L15" s="43">
        <v>1</v>
      </c>
      <c r="M15" s="43">
        <v>23</v>
      </c>
      <c r="N15" s="43">
        <v>51</v>
      </c>
      <c r="O15" s="44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49"/>
      <c r="K17" s="48" t="s">
        <v>22</v>
      </c>
      <c r="L17" s="48" t="s">
        <v>23</v>
      </c>
      <c r="M17" s="48" t="s">
        <v>24</v>
      </c>
      <c r="N17" s="48" t="s">
        <v>25</v>
      </c>
    </row>
    <row r="18" spans="2:14" ht="13.5">
      <c r="B18" s="7"/>
      <c r="C18" s="7"/>
      <c r="D18" s="7"/>
      <c r="E18" s="3"/>
      <c r="F18" s="3"/>
      <c r="G18" s="3"/>
      <c r="H18" s="3"/>
      <c r="J18" s="48" t="s">
        <v>12</v>
      </c>
      <c r="K18" s="41">
        <v>0.008699874660205609</v>
      </c>
      <c r="L18" s="41">
        <v>2.1316282072803006E-14</v>
      </c>
      <c r="M18" s="41">
        <v>0.023902709180916304</v>
      </c>
      <c r="N18" s="50">
        <v>0.02543673181229751</v>
      </c>
    </row>
    <row r="19" spans="2:14" ht="13.5">
      <c r="B19" s="2"/>
      <c r="C19" s="2"/>
      <c r="D19" s="2"/>
      <c r="E19" s="3"/>
      <c r="F19" s="3"/>
      <c r="G19" s="3"/>
      <c r="H19" s="3"/>
      <c r="J19" s="48" t="s">
        <v>13</v>
      </c>
      <c r="K19" s="41">
        <v>-0.0007739903001606763</v>
      </c>
      <c r="L19" s="41">
        <v>-1.4210854715202004E-14</v>
      </c>
      <c r="M19" s="41">
        <v>-0.0021265208725438356</v>
      </c>
      <c r="N19" s="50">
        <v>-0.0023</v>
      </c>
    </row>
    <row r="20" spans="2:14" ht="13.5">
      <c r="B20" s="8"/>
      <c r="C20" s="8"/>
      <c r="D20" s="5"/>
      <c r="E20" s="3"/>
      <c r="F20" s="3"/>
      <c r="G20" s="3"/>
      <c r="H20" s="3"/>
      <c r="J20" s="48" t="s">
        <v>14</v>
      </c>
      <c r="K20" s="41">
        <v>0.009473864960366285</v>
      </c>
      <c r="L20" s="41">
        <v>3.552713678800501E-14</v>
      </c>
      <c r="M20" s="41">
        <v>0.02602923005346014</v>
      </c>
      <c r="N20" s="50">
        <v>0.02773673181229751</v>
      </c>
    </row>
    <row r="21" spans="2:14" ht="13.5">
      <c r="B21" s="8"/>
      <c r="C21" s="8"/>
      <c r="D21" s="5"/>
      <c r="E21" s="3"/>
      <c r="F21" s="3"/>
      <c r="G21" s="3"/>
      <c r="H21" s="3"/>
      <c r="J21" s="49"/>
      <c r="K21" s="42"/>
      <c r="L21" s="42"/>
      <c r="M21" s="42"/>
      <c r="N21" s="42"/>
    </row>
    <row r="22" spans="2:14" ht="13.5">
      <c r="B22" s="3"/>
      <c r="C22" s="3"/>
      <c r="D22" s="3"/>
      <c r="E22" s="3"/>
      <c r="F22" s="3"/>
      <c r="G22" s="3"/>
      <c r="H22" s="3"/>
      <c r="J22" s="48" t="s">
        <v>19</v>
      </c>
      <c r="K22" s="41">
        <v>0.001747720821398748</v>
      </c>
      <c r="L22" s="41">
        <v>0</v>
      </c>
      <c r="M22" s="41">
        <v>0.00480182349228572</v>
      </c>
      <c r="N22" s="50">
        <v>0.005115686274509804</v>
      </c>
    </row>
    <row r="23" spans="2:14" ht="13.5">
      <c r="B23" s="2"/>
      <c r="C23" s="2"/>
      <c r="D23" s="2"/>
      <c r="E23" s="2"/>
      <c r="F23" s="2"/>
      <c r="G23" s="2"/>
      <c r="H23" s="2"/>
      <c r="J23" s="48" t="s">
        <v>26</v>
      </c>
      <c r="K23" s="41">
        <v>0.0036618593225391676</v>
      </c>
      <c r="L23" s="41">
        <v>6.637203312034608E-15</v>
      </c>
      <c r="M23" s="41">
        <v>0.010060875801860361</v>
      </c>
      <c r="N23" s="50">
        <v>0.010706560399984973</v>
      </c>
    </row>
    <row r="24" spans="2:14" ht="13.5">
      <c r="B24" s="2"/>
      <c r="C24" s="2"/>
      <c r="D24" s="2"/>
      <c r="E24" s="2"/>
      <c r="F24" s="2"/>
      <c r="G24" s="2"/>
      <c r="H24" s="2"/>
      <c r="J24" s="48" t="s">
        <v>27</v>
      </c>
      <c r="K24" s="41">
        <v>0.003249889127506756</v>
      </c>
      <c r="L24" s="41">
        <v>6.703246762680666E-15</v>
      </c>
      <c r="M24" s="41">
        <v>0.008928996993525094</v>
      </c>
      <c r="N24" s="50">
        <v>0.009503922822687895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35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22"/>
      <c r="H44" s="3"/>
    </row>
    <row r="45" spans="2:8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  <c r="H45" s="14"/>
    </row>
    <row r="46" spans="2:8" ht="13.5" customHeight="1">
      <c r="B46" s="26"/>
      <c r="C46" s="23"/>
      <c r="D46" s="23"/>
      <c r="E46" s="23"/>
      <c r="F46" s="23"/>
      <c r="G46" s="23"/>
      <c r="H46" s="14"/>
    </row>
    <row r="47" spans="2:6" ht="13.5">
      <c r="B47" s="27" t="s">
        <v>60</v>
      </c>
      <c r="C47" s="24">
        <v>72.516113</v>
      </c>
      <c r="D47" s="24">
        <v>46.993791</v>
      </c>
      <c r="E47" s="24">
        <v>-26.657982</v>
      </c>
      <c r="F47" s="60">
        <v>0.0017</v>
      </c>
    </row>
    <row r="48" spans="2:6" ht="13.5">
      <c r="B48" s="27" t="s">
        <v>61</v>
      </c>
      <c r="C48" s="24">
        <v>74.660035</v>
      </c>
      <c r="D48" s="24">
        <v>47.161339000000005</v>
      </c>
      <c r="E48" s="24">
        <v>-27.438439</v>
      </c>
      <c r="F48" s="60">
        <v>0.0015</v>
      </c>
    </row>
    <row r="49" spans="2:6" ht="13.5">
      <c r="B49" s="27" t="s">
        <v>62</v>
      </c>
      <c r="C49" s="24">
        <v>74.350088</v>
      </c>
      <c r="D49" s="24">
        <v>44.083573</v>
      </c>
      <c r="E49" s="24">
        <v>-27.325803</v>
      </c>
      <c r="F49" s="60">
        <v>0.0014</v>
      </c>
    </row>
    <row r="50" spans="2:6" ht="13.5">
      <c r="B50" s="27" t="s">
        <v>63</v>
      </c>
      <c r="C50" s="24">
        <v>88.34182</v>
      </c>
      <c r="D50" s="24">
        <v>20.511767</v>
      </c>
      <c r="E50" s="24">
        <v>-32.42221600000006</v>
      </c>
      <c r="F50" s="60">
        <v>-0.0022</v>
      </c>
    </row>
    <row r="51" spans="2:6" ht="13.5">
      <c r="B51" s="27" t="s">
        <v>64</v>
      </c>
      <c r="C51" s="24">
        <v>87.71541000000002</v>
      </c>
      <c r="D51" s="24">
        <v>25.174953999999996</v>
      </c>
      <c r="E51" s="24">
        <v>-32.194251000000065</v>
      </c>
      <c r="F51" s="60">
        <v>-0.0023</v>
      </c>
    </row>
    <row r="52" spans="2:6" ht="13.5">
      <c r="B52" s="27" t="s">
        <v>65</v>
      </c>
      <c r="C52" s="24">
        <v>83.311449</v>
      </c>
      <c r="D52" s="24">
        <v>28.31459</v>
      </c>
      <c r="E52" s="24">
        <v>-30.590742000000063</v>
      </c>
      <c r="F52" s="60">
        <v>-0.0017</v>
      </c>
    </row>
    <row r="53" spans="2:6" ht="13.5">
      <c r="B53" s="27" t="s">
        <v>66</v>
      </c>
      <c r="C53" s="24">
        <v>81.011558</v>
      </c>
      <c r="D53" s="24">
        <v>31.108444</v>
      </c>
      <c r="E53" s="24">
        <v>-29.753328</v>
      </c>
      <c r="F53" s="60">
        <v>-0.0014</v>
      </c>
    </row>
    <row r="54" spans="2:6" ht="13.5">
      <c r="B54" s="27" t="s">
        <v>67</v>
      </c>
      <c r="C54" s="24">
        <v>83.776274</v>
      </c>
      <c r="D54" s="24">
        <v>30.886228000000003</v>
      </c>
      <c r="E54" s="24">
        <v>-30.75953700000007</v>
      </c>
      <c r="F54" s="60">
        <v>-0.0013</v>
      </c>
    </row>
    <row r="55" spans="2:6" ht="13.5">
      <c r="B55" s="27" t="s">
        <v>68</v>
      </c>
      <c r="C55" s="24">
        <v>78.492247</v>
      </c>
      <c r="D55" s="24">
        <v>33.82630700000001</v>
      </c>
      <c r="E55" s="24">
        <v>-28.835581</v>
      </c>
      <c r="F55" s="60">
        <v>-0.0007</v>
      </c>
    </row>
    <row r="56" spans="2:6" ht="13.5">
      <c r="B56" s="27" t="s">
        <v>69</v>
      </c>
      <c r="C56" s="24">
        <v>81.260317</v>
      </c>
      <c r="D56" s="24">
        <v>33.779444</v>
      </c>
      <c r="E56" s="24">
        <v>-29.843172</v>
      </c>
      <c r="F56" s="60">
        <v>-0.0007</v>
      </c>
    </row>
    <row r="57" spans="2:6" ht="13.5">
      <c r="B57" s="27" t="s">
        <v>70</v>
      </c>
      <c r="C57" s="24">
        <v>75.821959</v>
      </c>
      <c r="D57" s="24">
        <v>36.376595</v>
      </c>
      <c r="E57" s="24">
        <v>-27.863153</v>
      </c>
      <c r="F57" s="60">
        <v>-0.0002</v>
      </c>
    </row>
    <row r="58" spans="2:6" ht="13.5">
      <c r="B58" s="27" t="s">
        <v>71</v>
      </c>
      <c r="C58" s="24">
        <v>78.582464</v>
      </c>
      <c r="D58" s="24">
        <v>36.503078</v>
      </c>
      <c r="E58" s="24">
        <v>-28.867949</v>
      </c>
      <c r="F58" s="60">
        <v>-0.0002</v>
      </c>
    </row>
    <row r="59" spans="2:6" ht="13.5">
      <c r="B59" s="27" t="s">
        <v>72</v>
      </c>
      <c r="C59" s="24">
        <v>73.011881</v>
      </c>
      <c r="D59" s="24">
        <v>38.750983</v>
      </c>
      <c r="E59" s="24">
        <v>-26.840155</v>
      </c>
      <c r="F59" s="60">
        <v>0</v>
      </c>
    </row>
    <row r="60" spans="2:6" ht="13.5">
      <c r="B60" s="27" t="s">
        <v>73</v>
      </c>
      <c r="C60" s="24">
        <v>75.754221</v>
      </c>
      <c r="D60" s="24">
        <v>39.049398</v>
      </c>
      <c r="E60" s="24">
        <v>-27.838035</v>
      </c>
      <c r="F60" s="60">
        <v>0.0003</v>
      </c>
    </row>
    <row r="61" spans="2:6" ht="13.5">
      <c r="B61" s="27" t="s">
        <v>74</v>
      </c>
      <c r="C61" s="24">
        <v>68.847179</v>
      </c>
      <c r="D61" s="24">
        <v>41.785537</v>
      </c>
      <c r="E61" s="24">
        <v>-25.323967</v>
      </c>
      <c r="F61" s="60">
        <v>0.0004</v>
      </c>
    </row>
    <row r="62" spans="2:6" ht="13.5">
      <c r="B62" s="27" t="s">
        <v>75</v>
      </c>
      <c r="C62" s="24">
        <v>72.165518</v>
      </c>
      <c r="D62" s="24">
        <v>41.839193</v>
      </c>
      <c r="E62" s="24">
        <v>-26.532064</v>
      </c>
      <c r="F62" s="60">
        <v>0.0001</v>
      </c>
    </row>
    <row r="63" spans="2:6" ht="13.5">
      <c r="B63" s="27" t="s">
        <v>76</v>
      </c>
      <c r="C63" s="24">
        <v>56.72223499999999</v>
      </c>
      <c r="D63" s="24">
        <v>48.023140999999995</v>
      </c>
      <c r="E63" s="24">
        <v>-20.911443</v>
      </c>
      <c r="F63" s="60">
        <v>-0.0002</v>
      </c>
    </row>
    <row r="64" spans="2:6" ht="13.5">
      <c r="B64" s="27" t="s">
        <v>77</v>
      </c>
      <c r="C64" s="24">
        <v>53.334630999999995</v>
      </c>
      <c r="D64" s="24">
        <v>49.191696</v>
      </c>
      <c r="E64" s="24">
        <v>-19.678907</v>
      </c>
      <c r="F64" s="60">
        <v>-0.0006</v>
      </c>
    </row>
    <row r="65" spans="2:6" ht="13.5">
      <c r="B65" s="27" t="s">
        <v>78</v>
      </c>
      <c r="C65" s="24">
        <v>55.60761600000001</v>
      </c>
      <c r="D65" s="24">
        <v>50.520188000000005</v>
      </c>
      <c r="E65" s="24">
        <v>-20.506846</v>
      </c>
      <c r="F65" s="60">
        <v>-0.0012</v>
      </c>
    </row>
    <row r="66" spans="2:6" ht="13.5">
      <c r="B66" s="27" t="s">
        <v>79</v>
      </c>
      <c r="C66" s="24">
        <v>52.045435000000005</v>
      </c>
      <c r="D66" s="24">
        <v>51.599492</v>
      </c>
      <c r="E66" s="24">
        <v>-19.210781</v>
      </c>
      <c r="F66" s="60">
        <v>-0.0016</v>
      </c>
    </row>
    <row r="67" spans="2:6" ht="13.5">
      <c r="B67" s="27" t="s">
        <v>80</v>
      </c>
      <c r="C67" s="24">
        <v>49.73732</v>
      </c>
      <c r="D67" s="24">
        <v>50.139338</v>
      </c>
      <c r="E67" s="24">
        <v>-18.370276</v>
      </c>
      <c r="F67" s="60">
        <v>-0.0012</v>
      </c>
    </row>
    <row r="68" spans="2:6" ht="13.5">
      <c r="B68" s="27" t="s">
        <v>81</v>
      </c>
      <c r="C68" s="24">
        <v>48.416211</v>
      </c>
      <c r="D68" s="24">
        <v>52.37606</v>
      </c>
      <c r="E68" s="24">
        <v>-17.8902</v>
      </c>
      <c r="F68" s="60">
        <v>-0.002</v>
      </c>
    </row>
    <row r="69" spans="2:6" ht="13.5">
      <c r="B69" s="27" t="s">
        <v>82</v>
      </c>
      <c r="C69" s="24">
        <v>46.25964</v>
      </c>
      <c r="D69" s="24">
        <v>50.705298</v>
      </c>
      <c r="E69" s="24">
        <v>-17.104534</v>
      </c>
      <c r="F69" s="60">
        <v>-0.0013</v>
      </c>
    </row>
    <row r="70" spans="2:6" ht="13.5">
      <c r="B70" s="27" t="s">
        <v>83</v>
      </c>
      <c r="C70" s="24">
        <v>44.734949</v>
      </c>
      <c r="D70" s="24">
        <v>52.766028</v>
      </c>
      <c r="E70" s="24">
        <v>-16.550419</v>
      </c>
      <c r="F70" s="60">
        <v>-0.0021</v>
      </c>
    </row>
    <row r="71" spans="2:6" ht="13.5">
      <c r="B71" s="27" t="s">
        <v>84</v>
      </c>
      <c r="C71" s="24">
        <v>42.790441</v>
      </c>
      <c r="D71" s="24">
        <v>50.85534</v>
      </c>
      <c r="E71" s="24">
        <v>-15.842314999999997</v>
      </c>
      <c r="F71" s="60">
        <v>-0.0017</v>
      </c>
    </row>
    <row r="72" spans="2:6" ht="13.5">
      <c r="B72" s="27" t="s">
        <v>85</v>
      </c>
      <c r="C72" s="24">
        <v>38.242989</v>
      </c>
      <c r="D72" s="24">
        <v>51.925861</v>
      </c>
      <c r="E72" s="24">
        <v>-14.187101000000002</v>
      </c>
      <c r="F72" s="60">
        <v>-0.0016</v>
      </c>
    </row>
    <row r="73" spans="2:6" ht="13.5">
      <c r="B73" s="27" t="s">
        <v>86</v>
      </c>
      <c r="C73" s="24">
        <v>25.758844000000007</v>
      </c>
      <c r="D73" s="24">
        <v>43.87318799999999</v>
      </c>
      <c r="E73" s="24">
        <v>-9.641639000000009</v>
      </c>
      <c r="F73" s="60">
        <v>-0.0001</v>
      </c>
    </row>
    <row r="74" spans="2:6" ht="13.5">
      <c r="B74" s="27" t="s">
        <v>87</v>
      </c>
      <c r="C74" s="24">
        <v>28.523002000000005</v>
      </c>
      <c r="D74" s="24">
        <v>46.069644000000004</v>
      </c>
      <c r="E74" s="24">
        <v>-10.648271000000001</v>
      </c>
      <c r="F74" s="60">
        <v>-0.0007</v>
      </c>
    </row>
    <row r="75" spans="2:6" ht="13.5">
      <c r="B75" s="27" t="s">
        <v>88</v>
      </c>
      <c r="C75" s="24">
        <v>34.420099</v>
      </c>
      <c r="D75" s="24">
        <v>49.173888</v>
      </c>
      <c r="E75" s="24">
        <v>-12.795183999999999</v>
      </c>
      <c r="F75" s="60">
        <v>-0.0012</v>
      </c>
    </row>
    <row r="76" spans="2:6" ht="13.5">
      <c r="B76" s="27" t="s">
        <v>89</v>
      </c>
      <c r="C76" s="24">
        <v>31.551943</v>
      </c>
      <c r="D76" s="24">
        <v>47.88729800000001</v>
      </c>
      <c r="E76" s="24">
        <v>-11.751160999999996</v>
      </c>
      <c r="F76" s="60">
        <v>-0.0011</v>
      </c>
    </row>
    <row r="77" spans="2:6" ht="13.5">
      <c r="B77" s="27" t="s">
        <v>90</v>
      </c>
      <c r="C77" s="24">
        <v>32.16721700000001</v>
      </c>
      <c r="D77" s="24">
        <v>50.35551000000001</v>
      </c>
      <c r="E77" s="24">
        <v>-11.976213999999995</v>
      </c>
      <c r="F77" s="60">
        <v>-0.0021</v>
      </c>
    </row>
    <row r="78" spans="2:6" ht="13.5">
      <c r="B78" s="27" t="s">
        <v>91</v>
      </c>
      <c r="C78" s="24">
        <v>29.116834000000004</v>
      </c>
      <c r="D78" s="24">
        <v>48.750262</v>
      </c>
      <c r="E78" s="24">
        <v>-10.865229999999993</v>
      </c>
      <c r="F78" s="60">
        <v>-0.0014</v>
      </c>
    </row>
    <row r="79" spans="2:6" ht="13.5">
      <c r="B79" s="27" t="s">
        <v>92</v>
      </c>
      <c r="C79" s="24">
        <v>26.01059499999999</v>
      </c>
      <c r="D79" s="24">
        <v>46.616638</v>
      </c>
      <c r="E79" s="24">
        <v>-9.734548</v>
      </c>
      <c r="F79" s="60">
        <v>-0.0013</v>
      </c>
    </row>
    <row r="80" spans="2:6" ht="13.5">
      <c r="B80" s="27" t="s">
        <v>93</v>
      </c>
      <c r="C80" s="24">
        <v>23.291127000000007</v>
      </c>
      <c r="D80" s="24">
        <v>41.314428</v>
      </c>
      <c r="E80" s="24">
        <v>-8.742686000000003</v>
      </c>
      <c r="F80" s="60">
        <v>0.0006</v>
      </c>
    </row>
    <row r="81" spans="2:6" ht="13.5">
      <c r="B81" s="27" t="s">
        <v>94</v>
      </c>
      <c r="C81" s="24">
        <v>23.190168999999997</v>
      </c>
      <c r="D81" s="24">
        <v>44.077572999999994</v>
      </c>
      <c r="E81" s="24">
        <v>-8.707220999999993</v>
      </c>
      <c r="F81" s="60">
        <v>-0.0006</v>
      </c>
    </row>
    <row r="82" spans="2:7" ht="13.5">
      <c r="B82" s="27" t="s">
        <v>95</v>
      </c>
      <c r="C82" s="24">
        <v>28.49829099999996</v>
      </c>
      <c r="D82" s="24">
        <v>-38.600453999999985</v>
      </c>
      <c r="E82" s="24">
        <v>-10.612961000000006</v>
      </c>
      <c r="F82" s="60">
        <v>0.0241</v>
      </c>
      <c r="G82" s="60">
        <v>0.0141</v>
      </c>
    </row>
    <row r="83" spans="2:7" ht="13.5">
      <c r="B83" s="27" t="s">
        <v>96</v>
      </c>
      <c r="C83" s="24">
        <v>27.782501999999948</v>
      </c>
      <c r="D83" s="24">
        <v>-41.289156999999975</v>
      </c>
      <c r="E83" s="24">
        <v>-10.350979000000006</v>
      </c>
      <c r="F83" s="60">
        <v>0.0254</v>
      </c>
      <c r="G83" s="60">
        <v>0.015399999999999999</v>
      </c>
    </row>
    <row r="84" spans="2:7" ht="13.5">
      <c r="B84" s="27" t="s">
        <v>97</v>
      </c>
      <c r="C84" s="24">
        <v>30.24927499999995</v>
      </c>
      <c r="D84" s="24">
        <v>-41.589110999999974</v>
      </c>
      <c r="E84" s="24">
        <v>-11.249950999999996</v>
      </c>
      <c r="F84" s="60">
        <v>0.0244</v>
      </c>
      <c r="G84" s="60">
        <v>0.014400000000000001</v>
      </c>
    </row>
    <row r="85" spans="2:7" ht="13.5">
      <c r="B85" s="27" t="s">
        <v>98</v>
      </c>
      <c r="C85" s="24">
        <v>30.077387999999946</v>
      </c>
      <c r="D85" s="24">
        <v>-44.350796999999964</v>
      </c>
      <c r="E85" s="24">
        <v>-11.187041</v>
      </c>
      <c r="F85" s="60">
        <v>0.0247</v>
      </c>
      <c r="G85" s="60">
        <v>0.0147</v>
      </c>
    </row>
    <row r="86" spans="2:7" ht="13.5">
      <c r="B86" s="27" t="s">
        <v>99</v>
      </c>
      <c r="C86" s="24">
        <v>32.315470999999945</v>
      </c>
      <c r="D86" s="24">
        <v>-43.99014799999998</v>
      </c>
      <c r="E86" s="24">
        <v>-12.002729999999996</v>
      </c>
      <c r="F86" s="60">
        <v>0.0237</v>
      </c>
      <c r="G86" s="60">
        <v>0.013699999999999999</v>
      </c>
    </row>
    <row r="87" spans="2:7" ht="13.5">
      <c r="B87" s="27" t="s">
        <v>100</v>
      </c>
      <c r="C87" s="24">
        <v>35.97048399999994</v>
      </c>
      <c r="D87" s="24">
        <v>-48.20537299999998</v>
      </c>
      <c r="E87" s="24">
        <v>-13.333530000000007</v>
      </c>
      <c r="F87" s="60">
        <v>0.0232</v>
      </c>
      <c r="G87" s="60">
        <v>0.013199999999999998</v>
      </c>
    </row>
    <row r="88" spans="2:7" ht="13.5">
      <c r="B88" s="27" t="s">
        <v>101</v>
      </c>
      <c r="C88" s="24">
        <v>44.23462299999996</v>
      </c>
      <c r="D88" s="24">
        <v>-49.227633999999995</v>
      </c>
      <c r="E88" s="24">
        <v>-16.345918999999995</v>
      </c>
      <c r="F88" s="60">
        <v>0.019</v>
      </c>
      <c r="G88" s="60">
        <v>0.009</v>
      </c>
    </row>
    <row r="89" spans="2:7" ht="13.5">
      <c r="B89" s="27" t="s">
        <v>102</v>
      </c>
      <c r="C89" s="24">
        <v>40.87359499999992</v>
      </c>
      <c r="D89" s="24">
        <v>-48.67951899999998</v>
      </c>
      <c r="E89" s="24">
        <v>-15.121256999999995</v>
      </c>
      <c r="F89" s="60">
        <v>0.0203</v>
      </c>
      <c r="G89" s="60">
        <v>0.010299999999999998</v>
      </c>
    </row>
    <row r="90" spans="2:7" ht="13.5">
      <c r="B90" s="27" t="s">
        <v>103</v>
      </c>
      <c r="C90" s="24">
        <v>42.39709599999995</v>
      </c>
      <c r="D90" s="24">
        <v>-50.94147600000001</v>
      </c>
      <c r="E90" s="24">
        <v>-15.676044999999993</v>
      </c>
      <c r="F90" s="60">
        <v>0.02</v>
      </c>
      <c r="G90" s="60">
        <v>0.01</v>
      </c>
    </row>
    <row r="91" spans="2:7" ht="13.5">
      <c r="B91" s="27" t="s">
        <v>104</v>
      </c>
      <c r="C91" s="24">
        <v>47.93787699999994</v>
      </c>
      <c r="D91" s="24">
        <v>-49.238713</v>
      </c>
      <c r="E91" s="24">
        <v>-17.69564800000001</v>
      </c>
      <c r="F91" s="60">
        <v>0.0172</v>
      </c>
      <c r="G91" s="60">
        <v>0.0072</v>
      </c>
    </row>
    <row r="92" spans="2:7" ht="13.5">
      <c r="B92" s="27" t="s">
        <v>105</v>
      </c>
      <c r="C92" s="24">
        <v>46.08008299999995</v>
      </c>
      <c r="D92" s="24">
        <v>-51.233222000000005</v>
      </c>
      <c r="E92" s="24">
        <v>-17.01836200000001</v>
      </c>
      <c r="F92" s="60">
        <v>0.0183</v>
      </c>
      <c r="G92" s="60">
        <v>0.0083</v>
      </c>
    </row>
    <row r="93" spans="2:6" ht="13.5">
      <c r="B93" s="27" t="s">
        <v>106</v>
      </c>
      <c r="C93" s="24">
        <v>68.35163199999995</v>
      </c>
      <c r="D93" s="24">
        <v>-43.08278400000001</v>
      </c>
      <c r="E93" s="24">
        <v>-25.135811000000004</v>
      </c>
      <c r="F93" s="60">
        <v>0.0077</v>
      </c>
    </row>
    <row r="94" spans="2:6" ht="13.5">
      <c r="B94" s="27" t="s">
        <v>107</v>
      </c>
      <c r="C94" s="24">
        <v>65.09643199999995</v>
      </c>
      <c r="D94" s="24">
        <v>-44.516396000000015</v>
      </c>
      <c r="E94" s="24">
        <v>-23.949151000000008</v>
      </c>
      <c r="F94" s="60">
        <v>0.0095</v>
      </c>
    </row>
    <row r="95" spans="2:7" ht="13.5">
      <c r="B95" s="27" t="s">
        <v>108</v>
      </c>
      <c r="C95" s="24">
        <v>61.61563799999994</v>
      </c>
      <c r="D95" s="24">
        <v>-45.86982000000001</v>
      </c>
      <c r="E95" s="24">
        <v>-22.679894</v>
      </c>
      <c r="F95" s="60">
        <v>0.0117</v>
      </c>
      <c r="G95" s="60">
        <v>0.0017000000000000001</v>
      </c>
    </row>
    <row r="96" spans="2:7" ht="13.5">
      <c r="B96" s="27" t="s">
        <v>109</v>
      </c>
      <c r="C96" s="24">
        <v>64.08068499999996</v>
      </c>
      <c r="D96" s="24">
        <v>-47.057216000000004</v>
      </c>
      <c r="E96" s="24">
        <v>-23.578705999999997</v>
      </c>
      <c r="F96" s="60">
        <v>0.0101</v>
      </c>
      <c r="G96" s="60">
        <v>9.99999999999994E-05</v>
      </c>
    </row>
    <row r="97" spans="2:6" ht="13.5">
      <c r="B97" s="27" t="s">
        <v>110</v>
      </c>
      <c r="C97" s="24">
        <v>67.53303799999995</v>
      </c>
      <c r="D97" s="24">
        <v>-45.626455000000014</v>
      </c>
      <c r="E97" s="24">
        <v>-24.83725</v>
      </c>
      <c r="F97" s="60">
        <v>0.0083</v>
      </c>
    </row>
  </sheetData>
  <sheetProtection/>
  <mergeCells count="15">
    <mergeCell ref="J2:O6"/>
    <mergeCell ref="E5:F5"/>
    <mergeCell ref="C1:D1"/>
    <mergeCell ref="C2:D2"/>
    <mergeCell ref="C3:D3"/>
    <mergeCell ref="C4:D4"/>
    <mergeCell ref="E10:F10"/>
    <mergeCell ref="E9:F9"/>
    <mergeCell ref="E8:F8"/>
    <mergeCell ref="B12:G12"/>
    <mergeCell ref="E7:F7"/>
    <mergeCell ref="C6:D6"/>
    <mergeCell ref="C7:D7"/>
    <mergeCell ref="C8:D8"/>
    <mergeCell ref="E6:F6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indexed="52"/>
  </sheetPr>
  <dimension ref="B1:O97"/>
  <sheetViews>
    <sheetView tabSelected="1" workbookViewId="0" topLeftCell="A1">
      <selection activeCell="G4" sqref="G4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24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29"/>
      <c r="E1" s="1"/>
      <c r="F1" s="1"/>
      <c r="G1" s="1"/>
    </row>
    <row r="2" spans="2:15" ht="13.5">
      <c r="B2" s="4" t="s">
        <v>53</v>
      </c>
      <c r="C2" s="69" t="s">
        <v>57</v>
      </c>
      <c r="D2" s="70"/>
      <c r="E2" s="3"/>
      <c r="F2" s="4" t="s">
        <v>3</v>
      </c>
      <c r="G2" s="11">
        <v>39073.513136574074</v>
      </c>
      <c r="I2" s="2"/>
      <c r="J2" s="16"/>
      <c r="K2" s="16"/>
      <c r="L2" s="16"/>
      <c r="M2" s="16"/>
      <c r="N2" s="16"/>
      <c r="O2" s="16"/>
    </row>
    <row r="3" spans="2:15" ht="13.5">
      <c r="B3" s="4" t="s">
        <v>54</v>
      </c>
      <c r="C3" s="69" t="s">
        <v>58</v>
      </c>
      <c r="D3" s="70"/>
      <c r="E3" s="1"/>
      <c r="F3" s="1"/>
      <c r="G3" s="1"/>
      <c r="I3" s="2"/>
      <c r="J3" s="2"/>
      <c r="K3" s="2"/>
      <c r="L3" s="2"/>
      <c r="M3" s="2"/>
      <c r="N3" s="2"/>
      <c r="O3" s="2"/>
    </row>
    <row r="4" spans="2:7" ht="13.5">
      <c r="B4" s="4" t="s">
        <v>55</v>
      </c>
      <c r="C4" s="71"/>
      <c r="D4" s="72"/>
      <c r="E4" s="1"/>
      <c r="F4" s="4" t="s">
        <v>2</v>
      </c>
      <c r="G4" s="1"/>
    </row>
    <row r="5" spans="2:7" ht="13.5">
      <c r="B5" s="4" t="s">
        <v>56</v>
      </c>
      <c r="C5" s="71" t="s">
        <v>59</v>
      </c>
      <c r="D5" s="72"/>
      <c r="E5" s="3"/>
      <c r="F5" s="24"/>
      <c r="G5" s="1"/>
    </row>
    <row r="6" spans="2:14" ht="13.5">
      <c r="B6" s="1"/>
      <c r="C6" s="1"/>
      <c r="D6" s="33"/>
      <c r="E6" s="1"/>
      <c r="F6" s="14" t="s">
        <v>11</v>
      </c>
      <c r="G6" s="30">
        <v>51</v>
      </c>
      <c r="J6" s="2"/>
      <c r="K6" s="19"/>
      <c r="L6" s="19"/>
      <c r="M6" s="19"/>
      <c r="N6" s="19"/>
    </row>
    <row r="7" spans="2:14" ht="13.5">
      <c r="B7" s="18" t="s">
        <v>4</v>
      </c>
      <c r="C7" s="76">
        <v>0</v>
      </c>
      <c r="D7" s="72"/>
      <c r="E7" s="75" t="s">
        <v>19</v>
      </c>
      <c r="F7" s="75"/>
      <c r="G7" s="36">
        <v>0.005115686274509804</v>
      </c>
      <c r="J7" s="2"/>
      <c r="K7" s="5"/>
      <c r="L7" s="5"/>
      <c r="M7" s="5"/>
      <c r="N7" s="2"/>
    </row>
    <row r="8" spans="2:14" ht="13.5">
      <c r="B8" s="57" t="s">
        <v>36</v>
      </c>
      <c r="C8" s="76">
        <v>0.01</v>
      </c>
      <c r="D8" s="72"/>
      <c r="E8" s="1"/>
      <c r="F8" s="14" t="s">
        <v>12</v>
      </c>
      <c r="G8" s="35">
        <v>0.02543673181229751</v>
      </c>
      <c r="J8" s="2"/>
      <c r="K8" s="5"/>
      <c r="L8" s="5"/>
      <c r="M8" s="5"/>
      <c r="N8" s="2"/>
    </row>
    <row r="9" spans="2:14" ht="13.5">
      <c r="B9" s="57" t="s">
        <v>37</v>
      </c>
      <c r="C9" s="76">
        <v>-0.01</v>
      </c>
      <c r="D9" s="72"/>
      <c r="E9" s="1"/>
      <c r="F9" s="14" t="s">
        <v>13</v>
      </c>
      <c r="G9" s="35">
        <v>-0.0023</v>
      </c>
      <c r="J9" s="2"/>
      <c r="K9" s="5"/>
      <c r="L9" s="5"/>
      <c r="M9" s="5"/>
      <c r="N9" s="2"/>
    </row>
    <row r="10" spans="2:14" ht="13.5">
      <c r="B10" s="18" t="s">
        <v>5</v>
      </c>
      <c r="C10" s="46" t="s">
        <v>16</v>
      </c>
      <c r="D10" s="33"/>
      <c r="E10" s="1"/>
      <c r="F10" s="14" t="s">
        <v>14</v>
      </c>
      <c r="G10" s="35">
        <v>0.02773673181229751</v>
      </c>
      <c r="J10" s="2"/>
      <c r="K10" s="5"/>
      <c r="L10" s="5"/>
      <c r="M10" s="5"/>
      <c r="N10" s="5"/>
    </row>
    <row r="11" spans="2:14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</row>
    <row r="12" spans="2:14" ht="13.5">
      <c r="B12" s="73" t="s">
        <v>52</v>
      </c>
      <c r="C12" s="74"/>
      <c r="D12" s="74"/>
      <c r="E12" s="74"/>
      <c r="F12" s="74"/>
      <c r="G12" s="74"/>
      <c r="J12" s="2"/>
      <c r="K12" s="5"/>
      <c r="L12" s="5"/>
      <c r="M12" s="5"/>
      <c r="N12" s="5"/>
    </row>
    <row r="13" spans="2:14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</row>
    <row r="14" spans="2:14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</row>
    <row r="15" spans="2:14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2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0.009503922822687895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60</v>
      </c>
      <c r="C47" s="24">
        <v>0.0005685713214518273</v>
      </c>
      <c r="D47" s="24">
        <v>0</v>
      </c>
      <c r="E47" s="24">
        <v>0.0015621368669975766</v>
      </c>
      <c r="F47" s="60">
        <v>0.0017</v>
      </c>
    </row>
    <row r="48" spans="2:6" ht="13.5">
      <c r="B48" s="27" t="s">
        <v>61</v>
      </c>
      <c r="C48" s="24">
        <v>0.0005257592855656412</v>
      </c>
      <c r="D48" s="24">
        <v>-7.105427357601002E-15</v>
      </c>
      <c r="E48" s="24">
        <v>0.0014445117651575856</v>
      </c>
      <c r="F48" s="60">
        <v>0.0015</v>
      </c>
    </row>
    <row r="49" spans="2:6" ht="13.5">
      <c r="B49" s="27" t="s">
        <v>62</v>
      </c>
      <c r="C49" s="24">
        <v>0.0004693603934526891</v>
      </c>
      <c r="D49" s="24">
        <v>0</v>
      </c>
      <c r="E49" s="24">
        <v>0.0012895570825932623</v>
      </c>
      <c r="F49" s="60">
        <v>0.0014</v>
      </c>
    </row>
    <row r="50" spans="2:6" ht="13.5">
      <c r="B50" s="27" t="s">
        <v>63</v>
      </c>
      <c r="C50" s="24">
        <v>-0.0007644788280600778</v>
      </c>
      <c r="D50" s="24">
        <v>3.552713678800501E-15</v>
      </c>
      <c r="E50" s="24">
        <v>-0.002100388317714419</v>
      </c>
      <c r="F50" s="60">
        <v>-0.0022</v>
      </c>
    </row>
    <row r="51" spans="2:6" ht="13.5">
      <c r="B51" s="27" t="s">
        <v>64</v>
      </c>
      <c r="C51" s="24">
        <v>-0.0007739903001606763</v>
      </c>
      <c r="D51" s="24">
        <v>0</v>
      </c>
      <c r="E51" s="24">
        <v>-0.0021265208725438356</v>
      </c>
      <c r="F51" s="60">
        <v>-0.0023</v>
      </c>
    </row>
    <row r="52" spans="2:6" ht="13.5">
      <c r="B52" s="27" t="s">
        <v>65</v>
      </c>
      <c r="C52" s="24">
        <v>-0.0005817058103332329</v>
      </c>
      <c r="D52" s="24">
        <v>-3.552713678800501E-15</v>
      </c>
      <c r="E52" s="24">
        <v>-0.001598223578657354</v>
      </c>
      <c r="F52" s="60">
        <v>-0.0017</v>
      </c>
    </row>
    <row r="53" spans="2:6" ht="13.5">
      <c r="B53" s="27" t="s">
        <v>66</v>
      </c>
      <c r="C53" s="24">
        <v>-0.00047817395764582216</v>
      </c>
      <c r="D53" s="24">
        <v>0</v>
      </c>
      <c r="E53" s="24">
        <v>-0.0013137721511853329</v>
      </c>
      <c r="F53" s="60">
        <v>-0.0014</v>
      </c>
    </row>
    <row r="54" spans="2:6" ht="13.5">
      <c r="B54" s="27" t="s">
        <v>67</v>
      </c>
      <c r="C54" s="24">
        <v>-0.0004571772350345782</v>
      </c>
      <c r="D54" s="24">
        <v>0</v>
      </c>
      <c r="E54" s="24">
        <v>-0.0012560841299560366</v>
      </c>
      <c r="F54" s="60">
        <v>-0.0013</v>
      </c>
    </row>
    <row r="55" spans="2:6" ht="13.5">
      <c r="B55" s="27" t="s">
        <v>68</v>
      </c>
      <c r="C55" s="24">
        <v>-0.00022337772598746142</v>
      </c>
      <c r="D55" s="24">
        <v>7.105427357601002E-15</v>
      </c>
      <c r="E55" s="24">
        <v>-0.0006137252582014696</v>
      </c>
      <c r="F55" s="60">
        <v>-0.0007</v>
      </c>
    </row>
    <row r="56" spans="2:6" ht="13.5">
      <c r="B56" s="27" t="s">
        <v>69</v>
      </c>
      <c r="C56" s="24">
        <v>-0.0002542037727693014</v>
      </c>
      <c r="D56" s="24">
        <v>0</v>
      </c>
      <c r="E56" s="24">
        <v>-0.000698419125662042</v>
      </c>
      <c r="F56" s="60">
        <v>-0.0007</v>
      </c>
    </row>
    <row r="57" spans="2:6" ht="13.5">
      <c r="B57" s="27" t="s">
        <v>70</v>
      </c>
      <c r="C57" s="24">
        <v>-5.5400907413627465E-05</v>
      </c>
      <c r="D57" s="24">
        <v>0</v>
      </c>
      <c r="E57" s="24">
        <v>-0.00015221274212606772</v>
      </c>
      <c r="F57" s="60">
        <v>-0.0002</v>
      </c>
    </row>
    <row r="58" spans="2:6" ht="13.5">
      <c r="B58" s="27" t="s">
        <v>71</v>
      </c>
      <c r="C58" s="24">
        <v>-7.286816357066073E-05</v>
      </c>
      <c r="D58" s="24">
        <v>-7.105427357601002E-15</v>
      </c>
      <c r="E58" s="24">
        <v>-0.0002002036339838753</v>
      </c>
      <c r="F58" s="60">
        <v>-0.0002</v>
      </c>
    </row>
    <row r="59" spans="2:6" ht="13.5">
      <c r="B59" s="27" t="s">
        <v>72</v>
      </c>
      <c r="C59" s="24">
        <v>1.3136973834093624E-05</v>
      </c>
      <c r="D59" s="24">
        <v>7.105427357601002E-15</v>
      </c>
      <c r="E59" s="24">
        <v>3.609353899491907E-05</v>
      </c>
      <c r="F59" s="60">
        <v>0</v>
      </c>
    </row>
    <row r="60" spans="2:6" ht="13.5">
      <c r="B60" s="27" t="s">
        <v>73</v>
      </c>
      <c r="C60" s="24">
        <v>9.3527926594561E-05</v>
      </c>
      <c r="D60" s="24">
        <v>7.105427357601002E-15</v>
      </c>
      <c r="E60" s="24">
        <v>0.0002569658664448582</v>
      </c>
      <c r="F60" s="60">
        <v>0.0003</v>
      </c>
    </row>
    <row r="61" spans="2:6" ht="13.5">
      <c r="B61" s="27" t="s">
        <v>74</v>
      </c>
      <c r="C61" s="24">
        <v>0.00012897932295174996</v>
      </c>
      <c r="D61" s="24">
        <v>-7.105427357601002E-15</v>
      </c>
      <c r="E61" s="24">
        <v>0.00035436777737274383</v>
      </c>
      <c r="F61" s="60">
        <v>0.0004</v>
      </c>
    </row>
    <row r="62" spans="2:6" ht="13.5">
      <c r="B62" s="27" t="s">
        <v>75</v>
      </c>
      <c r="C62" s="24">
        <v>2.6012207200665216E-05</v>
      </c>
      <c r="D62" s="24">
        <v>0</v>
      </c>
      <c r="E62" s="24">
        <v>7.146795188361921E-05</v>
      </c>
      <c r="F62" s="60">
        <v>0.0001</v>
      </c>
    </row>
    <row r="63" spans="2:6" ht="13.5">
      <c r="B63" s="27" t="s">
        <v>76</v>
      </c>
      <c r="C63" s="24">
        <v>-6.215619579563736E-05</v>
      </c>
      <c r="D63" s="24">
        <v>0</v>
      </c>
      <c r="E63" s="24">
        <v>-0.00017077274442556245</v>
      </c>
      <c r="F63" s="60">
        <v>-0.0002</v>
      </c>
    </row>
    <row r="64" spans="2:6" ht="13.5">
      <c r="B64" s="27" t="s">
        <v>77</v>
      </c>
      <c r="C64" s="24">
        <v>-0.0002071117071764661</v>
      </c>
      <c r="D64" s="24">
        <v>-7.105427357601002E-15</v>
      </c>
      <c r="E64" s="24">
        <v>-0.0005690347387918848</v>
      </c>
      <c r="F64" s="60">
        <v>-0.0006</v>
      </c>
    </row>
    <row r="65" spans="2:6" ht="13.5">
      <c r="B65" s="27" t="s">
        <v>78</v>
      </c>
      <c r="C65" s="24">
        <v>-0.0004128413657014107</v>
      </c>
      <c r="D65" s="24">
        <v>0</v>
      </c>
      <c r="E65" s="24">
        <v>-0.0011342723300806767</v>
      </c>
      <c r="F65" s="60">
        <v>-0.0012</v>
      </c>
    </row>
    <row r="66" spans="2:6" ht="13.5">
      <c r="B66" s="27" t="s">
        <v>79</v>
      </c>
      <c r="C66" s="24">
        <v>-0.0005615994760859166</v>
      </c>
      <c r="D66" s="24">
        <v>-7.105427357601002E-15</v>
      </c>
      <c r="E66" s="24">
        <v>-0.0015429818793286643</v>
      </c>
      <c r="F66" s="60">
        <v>-0.0016</v>
      </c>
    </row>
    <row r="67" spans="2:6" ht="13.5">
      <c r="B67" s="27" t="s">
        <v>80</v>
      </c>
      <c r="C67" s="24">
        <v>-0.00042666462253748705</v>
      </c>
      <c r="D67" s="24">
        <v>0</v>
      </c>
      <c r="E67" s="24">
        <v>-0.0011722514161078834</v>
      </c>
      <c r="F67" s="60">
        <v>-0.0012</v>
      </c>
    </row>
    <row r="68" spans="2:6" ht="13.5">
      <c r="B68" s="27" t="s">
        <v>81</v>
      </c>
      <c r="C68" s="24">
        <v>-0.0006736082669505095</v>
      </c>
      <c r="D68" s="24">
        <v>7.105427357601002E-15</v>
      </c>
      <c r="E68" s="24">
        <v>-0.0018507235030149616</v>
      </c>
      <c r="F68" s="60">
        <v>-0.002</v>
      </c>
    </row>
    <row r="69" spans="2:6" ht="13.5">
      <c r="B69" s="27" t="s">
        <v>82</v>
      </c>
      <c r="C69" s="24">
        <v>-0.0004363078211540028</v>
      </c>
      <c r="D69" s="24">
        <v>-7.105427357601002E-15</v>
      </c>
      <c r="E69" s="24">
        <v>-0.0011987458865405642</v>
      </c>
      <c r="F69" s="60">
        <v>-0.0013</v>
      </c>
    </row>
    <row r="70" spans="2:6" ht="13.5">
      <c r="B70" s="27" t="s">
        <v>83</v>
      </c>
      <c r="C70" s="24">
        <v>-0.0007021456393445646</v>
      </c>
      <c r="D70" s="24">
        <v>7.105427357601002E-15</v>
      </c>
      <c r="E70" s="24">
        <v>-0.0019291292892553713</v>
      </c>
      <c r="F70" s="60">
        <v>-0.0021</v>
      </c>
    </row>
    <row r="71" spans="2:6" ht="13.5">
      <c r="B71" s="27" t="s">
        <v>84</v>
      </c>
      <c r="C71" s="24">
        <v>-0.0005861328552683176</v>
      </c>
      <c r="D71" s="24">
        <v>-7.105427357601002E-15</v>
      </c>
      <c r="E71" s="24">
        <v>-0.0016103867846393172</v>
      </c>
      <c r="F71" s="60">
        <v>-0.0017</v>
      </c>
    </row>
    <row r="72" spans="2:6" ht="13.5">
      <c r="B72" s="27" t="s">
        <v>85</v>
      </c>
      <c r="C72" s="24">
        <v>-0.0005614400922979712</v>
      </c>
      <c r="D72" s="24">
        <v>0</v>
      </c>
      <c r="E72" s="24">
        <v>-0.0015425439759582105</v>
      </c>
      <c r="F72" s="60">
        <v>-0.0016</v>
      </c>
    </row>
    <row r="73" spans="2:6" ht="13.5">
      <c r="B73" s="27" t="s">
        <v>86</v>
      </c>
      <c r="C73" s="24">
        <v>-4.566097655711587E-05</v>
      </c>
      <c r="D73" s="24">
        <v>-7.105427357601002E-15</v>
      </c>
      <c r="E73" s="24">
        <v>-0.0001254525020328856</v>
      </c>
      <c r="F73" s="60">
        <v>-0.0001</v>
      </c>
    </row>
    <row r="74" spans="2:6" ht="13.5">
      <c r="B74" s="27" t="s">
        <v>87</v>
      </c>
      <c r="C74" s="24">
        <v>-0.00022588743374996056</v>
      </c>
      <c r="D74" s="24">
        <v>-7.105427357601002E-15</v>
      </c>
      <c r="E74" s="24">
        <v>-0.000620620623564605</v>
      </c>
      <c r="F74" s="60">
        <v>-0.0007</v>
      </c>
    </row>
    <row r="75" spans="2:6" ht="13.5">
      <c r="B75" s="27" t="s">
        <v>88</v>
      </c>
      <c r="C75" s="24">
        <v>-0.00040111886040961053</v>
      </c>
      <c r="D75" s="24">
        <v>7.105427357601002E-15</v>
      </c>
      <c r="E75" s="24">
        <v>-0.001102065011487241</v>
      </c>
      <c r="F75" s="60">
        <v>-0.0012</v>
      </c>
    </row>
    <row r="76" spans="2:6" ht="13.5">
      <c r="B76" s="27" t="s">
        <v>89</v>
      </c>
      <c r="C76" s="24">
        <v>-0.0003691116486166379</v>
      </c>
      <c r="D76" s="24">
        <v>7.105427357601002E-15</v>
      </c>
      <c r="E76" s="24">
        <v>-0.0010141259198341857</v>
      </c>
      <c r="F76" s="60">
        <v>-0.0011</v>
      </c>
    </row>
    <row r="77" spans="2:6" ht="13.5">
      <c r="B77" s="27" t="s">
        <v>90</v>
      </c>
      <c r="C77" s="24">
        <v>-0.0007263659575329484</v>
      </c>
      <c r="D77" s="24">
        <v>1.4210854715202004E-14</v>
      </c>
      <c r="E77" s="24">
        <v>-0.0019956740665687533</v>
      </c>
      <c r="F77" s="60">
        <v>-0.0021</v>
      </c>
    </row>
    <row r="78" spans="2:6" ht="13.5">
      <c r="B78" s="27" t="s">
        <v>91</v>
      </c>
      <c r="C78" s="24">
        <v>-0.0004900178115896381</v>
      </c>
      <c r="D78" s="24">
        <v>0</v>
      </c>
      <c r="E78" s="24">
        <v>-0.0013463128724691131</v>
      </c>
      <c r="F78" s="60">
        <v>-0.0014</v>
      </c>
    </row>
    <row r="79" spans="2:6" ht="13.5">
      <c r="B79" s="27" t="s">
        <v>92</v>
      </c>
      <c r="C79" s="24">
        <v>-0.00045676529044769154</v>
      </c>
      <c r="D79" s="24">
        <v>2.1316282072803006E-14</v>
      </c>
      <c r="E79" s="24">
        <v>-0.0012549523214957503</v>
      </c>
      <c r="F79" s="60">
        <v>-0.0013</v>
      </c>
    </row>
    <row r="80" spans="2:6" ht="13.5">
      <c r="B80" s="27" t="s">
        <v>93</v>
      </c>
      <c r="C80" s="24">
        <v>0.00020421158773942238</v>
      </c>
      <c r="D80" s="24">
        <v>0</v>
      </c>
      <c r="E80" s="24">
        <v>0.0005610667261084501</v>
      </c>
      <c r="F80" s="60">
        <v>0.0006</v>
      </c>
    </row>
    <row r="81" spans="2:6" ht="13.5">
      <c r="B81" s="27" t="s">
        <v>94</v>
      </c>
      <c r="C81" s="24">
        <v>-0.00020739967933280923</v>
      </c>
      <c r="D81" s="24">
        <v>7.105427357601002E-15</v>
      </c>
      <c r="E81" s="24">
        <v>-0.0005698259357664881</v>
      </c>
      <c r="F81" s="60">
        <v>-0.0006</v>
      </c>
    </row>
    <row r="82" spans="2:7" ht="13.5">
      <c r="B82" s="27" t="s">
        <v>95</v>
      </c>
      <c r="C82" s="24">
        <v>0.00823188993222601</v>
      </c>
      <c r="D82" s="24">
        <v>7.105427357601002E-15</v>
      </c>
      <c r="E82" s="24">
        <v>0.022616931708155263</v>
      </c>
      <c r="F82" s="60">
        <v>0.0241</v>
      </c>
      <c r="G82" s="24">
        <v>0.0141</v>
      </c>
    </row>
    <row r="83" spans="2:7" ht="13.5">
      <c r="B83" s="27" t="s">
        <v>96</v>
      </c>
      <c r="C83" s="24">
        <v>0.008699874660205609</v>
      </c>
      <c r="D83" s="24">
        <v>0</v>
      </c>
      <c r="E83" s="24">
        <v>0.023902709180916304</v>
      </c>
      <c r="F83" s="60">
        <v>0.0254</v>
      </c>
      <c r="G83" s="24">
        <v>0.015399999999999999</v>
      </c>
    </row>
    <row r="84" spans="2:7" ht="13.5">
      <c r="B84" s="27" t="s">
        <v>97</v>
      </c>
      <c r="C84" s="24">
        <v>0.008333468590777215</v>
      </c>
      <c r="D84" s="24">
        <v>7.105427357601002E-15</v>
      </c>
      <c r="E84" s="24">
        <v>0.022896016778803485</v>
      </c>
      <c r="F84" s="60">
        <v>0.0244</v>
      </c>
      <c r="G84" s="24">
        <v>0.014400000000000001</v>
      </c>
    </row>
    <row r="85" spans="2:7" ht="13.5">
      <c r="B85" s="27" t="s">
        <v>98</v>
      </c>
      <c r="C85" s="24">
        <v>0.008445393450571714</v>
      </c>
      <c r="D85" s="24">
        <v>-7.105427357601002E-15</v>
      </c>
      <c r="E85" s="24">
        <v>0.02320352780380297</v>
      </c>
      <c r="F85" s="60">
        <v>0.0247</v>
      </c>
      <c r="G85" s="24">
        <v>0.0147</v>
      </c>
    </row>
    <row r="86" spans="2:7" ht="13.5">
      <c r="B86" s="27" t="s">
        <v>99</v>
      </c>
      <c r="C86" s="24">
        <v>0.008093979478253743</v>
      </c>
      <c r="D86" s="24">
        <v>-7.105427357601002E-15</v>
      </c>
      <c r="E86" s="24">
        <v>0.02223802584993706</v>
      </c>
      <c r="F86" s="60">
        <v>0.0237</v>
      </c>
      <c r="G86" s="24">
        <v>0.013699999999999999</v>
      </c>
    </row>
    <row r="87" spans="2:7" ht="13.5">
      <c r="B87" s="27" t="s">
        <v>100</v>
      </c>
      <c r="C87" s="24">
        <v>0.007938404905623031</v>
      </c>
      <c r="D87" s="24">
        <v>0</v>
      </c>
      <c r="E87" s="24">
        <v>0.021810588224630223</v>
      </c>
      <c r="F87" s="60">
        <v>0.0232</v>
      </c>
      <c r="G87" s="24">
        <v>0.013199999999999998</v>
      </c>
    </row>
    <row r="88" spans="2:7" ht="13.5">
      <c r="B88" s="27" t="s">
        <v>101</v>
      </c>
      <c r="C88" s="24">
        <v>0.006495863474874852</v>
      </c>
      <c r="D88" s="24">
        <v>0</v>
      </c>
      <c r="E88" s="24">
        <v>0.017847238217015615</v>
      </c>
      <c r="F88" s="60">
        <v>0.019</v>
      </c>
      <c r="G88" s="24">
        <v>0.009</v>
      </c>
    </row>
    <row r="89" spans="2:7" ht="13.5">
      <c r="B89" s="27" t="s">
        <v>102</v>
      </c>
      <c r="C89" s="24">
        <v>0.0069290545839848505</v>
      </c>
      <c r="D89" s="24">
        <v>-7.105427357601002E-15</v>
      </c>
      <c r="E89" s="24">
        <v>0.01903742100762784</v>
      </c>
      <c r="F89" s="60">
        <v>0.0203</v>
      </c>
      <c r="G89" s="24">
        <v>0.010299999999999998</v>
      </c>
    </row>
    <row r="90" spans="2:7" ht="13.5">
      <c r="B90" s="27" t="s">
        <v>103</v>
      </c>
      <c r="C90" s="24">
        <v>0.00683939081519469</v>
      </c>
      <c r="D90" s="24">
        <v>-7.105427357601002E-15</v>
      </c>
      <c r="E90" s="24">
        <v>0.018791071827472194</v>
      </c>
      <c r="F90" s="60">
        <v>0.02</v>
      </c>
      <c r="G90" s="24">
        <v>0.01</v>
      </c>
    </row>
    <row r="91" spans="2:7" ht="13.5">
      <c r="B91" s="27" t="s">
        <v>104</v>
      </c>
      <c r="C91" s="24">
        <v>0.005899750580155683</v>
      </c>
      <c r="D91" s="24">
        <v>-7.105427357601002E-15</v>
      </c>
      <c r="E91" s="24">
        <v>0.016209431499305538</v>
      </c>
      <c r="F91" s="60">
        <v>0.0172</v>
      </c>
      <c r="G91" s="24">
        <v>0.0072</v>
      </c>
    </row>
    <row r="92" spans="2:7" ht="13.5">
      <c r="B92" s="27" t="s">
        <v>105</v>
      </c>
      <c r="C92" s="24">
        <v>0.00625466016629872</v>
      </c>
      <c r="D92" s="24">
        <v>7.105427357601002E-15</v>
      </c>
      <c r="E92" s="24">
        <v>0.01718453757317917</v>
      </c>
      <c r="F92" s="60">
        <v>0.0183</v>
      </c>
      <c r="G92" s="24">
        <v>0.0083</v>
      </c>
    </row>
    <row r="93" spans="2:6" ht="13.5">
      <c r="B93" s="27" t="s">
        <v>106</v>
      </c>
      <c r="C93" s="24">
        <v>0.0026331648939503793</v>
      </c>
      <c r="D93" s="24">
        <v>7.105427357601002E-15</v>
      </c>
      <c r="E93" s="24">
        <v>0.007234561087827274</v>
      </c>
      <c r="F93" s="60">
        <v>0.0077</v>
      </c>
    </row>
    <row r="94" spans="2:6" ht="13.5">
      <c r="B94" s="27" t="s">
        <v>107</v>
      </c>
      <c r="C94" s="24">
        <v>0.0032322729682618956</v>
      </c>
      <c r="D94" s="24">
        <v>0</v>
      </c>
      <c r="E94" s="24">
        <v>0.00888059699382282</v>
      </c>
      <c r="F94" s="60">
        <v>0.0095</v>
      </c>
    </row>
    <row r="95" spans="2:7" ht="13.5">
      <c r="B95" s="27" t="s">
        <v>108</v>
      </c>
      <c r="C95" s="24">
        <v>0.0039880601916166825</v>
      </c>
      <c r="D95" s="24">
        <v>-7.105427357601002E-15</v>
      </c>
      <c r="E95" s="24">
        <v>0.01095710532388594</v>
      </c>
      <c r="F95" s="60">
        <v>0.0117</v>
      </c>
      <c r="G95" s="24">
        <v>0.0017000000000000001</v>
      </c>
    </row>
    <row r="96" spans="2:7" ht="13.5">
      <c r="B96" s="27" t="s">
        <v>109</v>
      </c>
      <c r="C96" s="24">
        <v>0.0034711734853800635</v>
      </c>
      <c r="D96" s="24">
        <v>-1.4210854715202004E-14</v>
      </c>
      <c r="E96" s="24">
        <v>0.009536970770060549</v>
      </c>
      <c r="F96" s="60">
        <v>0.0101</v>
      </c>
      <c r="G96" s="24">
        <v>9.99999999999994E-05</v>
      </c>
    </row>
    <row r="97" spans="2:6" ht="13.5">
      <c r="B97" s="27" t="s">
        <v>110</v>
      </c>
      <c r="C97" s="24">
        <v>0.0028315130966944935</v>
      </c>
      <c r="D97" s="24">
        <v>0</v>
      </c>
      <c r="E97" s="24">
        <v>0.007779518295969012</v>
      </c>
      <c r="F97" s="60">
        <v>0.0083</v>
      </c>
    </row>
  </sheetData>
  <sheetProtection/>
  <mergeCells count="9">
    <mergeCell ref="B12:G12"/>
    <mergeCell ref="E7:F7"/>
    <mergeCell ref="C7:D7"/>
    <mergeCell ref="C8:D8"/>
    <mergeCell ref="C9:D9"/>
    <mergeCell ref="C2:D2"/>
    <mergeCell ref="C3:D3"/>
    <mergeCell ref="C4:D4"/>
    <mergeCell ref="C5:D5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4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75" right="0.75" top="1.75" bottom="1" header="0.5" footer="0.5"/>
  <pageSetup horizontalDpi="1200" verticalDpi="1200" orientation="portrait" r:id="rId3"/>
  <headerFooter alignWithMargins="0">
    <oddHeader>&amp;L&amp;"Times New Roman,Bold"&amp;12Major Tool &amp; Machine, Inc.
Inspection Report&amp;C&amp;G&amp;R&amp;"Times New Roman,Bold Italic"&amp;12Verisurf Software, Inc
&amp;8 1571 N. Harmony Circle
Anaheim CA 92807
 714-970-1683
www.verisurf.com</oddHeader>
    <oddFooter>&amp;L&amp;F&amp;R&amp;P of &amp;N</oddFooter>
  </headerFooter>
  <drawing r:id="rId1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B1:O97"/>
  <sheetViews>
    <sheetView workbookViewId="0" topLeftCell="A1">
      <selection activeCell="C2" sqref="C2:D2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24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32"/>
      <c r="E1" s="1"/>
      <c r="F1" s="1"/>
      <c r="G1" s="1"/>
    </row>
    <row r="2" spans="2:15" ht="13.5">
      <c r="B2" s="4" t="s">
        <v>53</v>
      </c>
      <c r="C2" s="69" t="s">
        <v>57</v>
      </c>
      <c r="D2" s="70"/>
      <c r="E2" s="3"/>
      <c r="F2" s="4" t="s">
        <v>3</v>
      </c>
      <c r="G2" s="11">
        <v>39073.513136574074</v>
      </c>
      <c r="J2" s="16"/>
      <c r="K2" s="16"/>
      <c r="L2" s="16"/>
      <c r="M2" s="16"/>
      <c r="N2" s="16"/>
      <c r="O2" s="16"/>
    </row>
    <row r="3" spans="2:15" ht="13.5">
      <c r="B3" s="4" t="s">
        <v>54</v>
      </c>
      <c r="C3" s="69" t="s">
        <v>58</v>
      </c>
      <c r="D3" s="70"/>
      <c r="E3" s="1"/>
      <c r="F3" s="1"/>
      <c r="G3" s="1"/>
      <c r="J3" s="2"/>
      <c r="K3" s="2"/>
      <c r="L3" s="2"/>
      <c r="M3" s="2"/>
      <c r="N3" s="2"/>
      <c r="O3" s="2"/>
    </row>
    <row r="4" spans="2:15" ht="13.5">
      <c r="B4" s="4" t="s">
        <v>55</v>
      </c>
      <c r="C4" s="71"/>
      <c r="D4" s="72"/>
      <c r="E4" s="1"/>
      <c r="F4" s="4" t="s">
        <v>2</v>
      </c>
      <c r="G4" s="1"/>
      <c r="J4" s="2"/>
      <c r="K4" s="2"/>
      <c r="L4" s="2"/>
      <c r="M4" s="2"/>
      <c r="N4" s="2"/>
      <c r="O4" s="2"/>
    </row>
    <row r="5" spans="2:15" ht="13.5">
      <c r="B5" s="4" t="s">
        <v>56</v>
      </c>
      <c r="C5" s="71" t="s">
        <v>59</v>
      </c>
      <c r="D5" s="72"/>
      <c r="E5" s="3"/>
      <c r="F5" s="24"/>
      <c r="G5" s="1"/>
      <c r="J5" s="2"/>
      <c r="K5" s="2"/>
      <c r="L5" s="2"/>
      <c r="M5" s="2"/>
      <c r="N5" s="2"/>
      <c r="O5" s="2"/>
    </row>
    <row r="6" spans="2:15" ht="13.5">
      <c r="B6" s="1"/>
      <c r="C6" s="1"/>
      <c r="D6" s="33"/>
      <c r="E6" s="1"/>
      <c r="F6" s="14" t="s">
        <v>11</v>
      </c>
      <c r="G6" s="30">
        <v>51</v>
      </c>
      <c r="J6" s="2"/>
      <c r="K6" s="19"/>
      <c r="L6" s="19"/>
      <c r="M6" s="19"/>
      <c r="N6" s="19"/>
      <c r="O6" s="2"/>
    </row>
    <row r="7" spans="2:15" ht="13.5">
      <c r="B7" s="18" t="s">
        <v>4</v>
      </c>
      <c r="C7" s="76">
        <v>0</v>
      </c>
      <c r="D7" s="72"/>
      <c r="E7" s="77" t="s">
        <v>19</v>
      </c>
      <c r="F7" s="77"/>
      <c r="G7" s="35">
        <v>0.005115686274509804</v>
      </c>
      <c r="J7" s="2"/>
      <c r="K7" s="5"/>
      <c r="L7" s="5"/>
      <c r="M7" s="5"/>
      <c r="N7" s="2"/>
      <c r="O7" s="2"/>
    </row>
    <row r="8" spans="2:15" ht="13.5">
      <c r="B8" s="57" t="s">
        <v>36</v>
      </c>
      <c r="C8" s="76">
        <v>0.01</v>
      </c>
      <c r="D8" s="72"/>
      <c r="E8" s="2"/>
      <c r="F8" s="14" t="s">
        <v>12</v>
      </c>
      <c r="G8" s="35">
        <v>0.02543673181229751</v>
      </c>
      <c r="J8" s="2"/>
      <c r="K8" s="5"/>
      <c r="L8" s="5"/>
      <c r="M8" s="5"/>
      <c r="N8" s="2"/>
      <c r="O8" s="2"/>
    </row>
    <row r="9" spans="2:15" ht="13.5">
      <c r="B9" s="57" t="s">
        <v>37</v>
      </c>
      <c r="C9" s="76">
        <v>-0.01</v>
      </c>
      <c r="D9" s="72"/>
      <c r="E9" s="2"/>
      <c r="F9" s="14" t="s">
        <v>13</v>
      </c>
      <c r="G9" s="35">
        <v>-0.0023</v>
      </c>
      <c r="J9" s="2"/>
      <c r="K9" s="5"/>
      <c r="L9" s="5"/>
      <c r="M9" s="5"/>
      <c r="N9" s="2"/>
      <c r="O9" s="2"/>
    </row>
    <row r="10" spans="2:15" ht="13.5">
      <c r="B10" s="18" t="s">
        <v>5</v>
      </c>
      <c r="C10" s="46" t="s">
        <v>15</v>
      </c>
      <c r="D10" s="33"/>
      <c r="E10" s="2" t="s">
        <v>14</v>
      </c>
      <c r="F10" s="14" t="s">
        <v>14</v>
      </c>
      <c r="G10" s="35">
        <v>0.02773673181229751</v>
      </c>
      <c r="J10" s="2"/>
      <c r="K10" s="5"/>
      <c r="L10" s="5"/>
      <c r="M10" s="5"/>
      <c r="N10" s="5"/>
      <c r="O10" s="2"/>
    </row>
    <row r="11" spans="2:15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  <c r="O11" s="2"/>
    </row>
    <row r="12" spans="2:15" ht="13.5">
      <c r="B12" s="73" t="s">
        <v>52</v>
      </c>
      <c r="C12" s="74"/>
      <c r="D12" s="74"/>
      <c r="E12" s="74"/>
      <c r="F12" s="74"/>
      <c r="G12" s="74"/>
      <c r="J12" s="2"/>
      <c r="K12" s="2"/>
      <c r="L12" s="5"/>
      <c r="M12" s="5"/>
      <c r="N12" s="5"/>
      <c r="O12" s="2"/>
    </row>
    <row r="13" spans="2:15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  <c r="O13" s="2"/>
    </row>
    <row r="14" spans="2:15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  <c r="O14" s="2"/>
    </row>
    <row r="15" spans="2:15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  <c r="O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19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0.009503922822687895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60</v>
      </c>
      <c r="C47" s="24">
        <v>72.51554442867855</v>
      </c>
      <c r="D47" s="24">
        <v>46.993791</v>
      </c>
      <c r="E47" s="24">
        <v>-26.659544136866998</v>
      </c>
      <c r="F47" s="60">
        <v>0.0017</v>
      </c>
    </row>
    <row r="48" spans="2:6" ht="13.5">
      <c r="B48" s="27" t="s">
        <v>61</v>
      </c>
      <c r="C48" s="24">
        <v>74.65950924071443</v>
      </c>
      <c r="D48" s="24">
        <v>47.16133900000001</v>
      </c>
      <c r="E48" s="24">
        <v>-27.439883511765156</v>
      </c>
      <c r="F48" s="60">
        <v>0.0015</v>
      </c>
    </row>
    <row r="49" spans="2:6" ht="13.5">
      <c r="B49" s="27" t="s">
        <v>62</v>
      </c>
      <c r="C49" s="24">
        <v>74.34961863960655</v>
      </c>
      <c r="D49" s="24">
        <v>44.083573</v>
      </c>
      <c r="E49" s="24">
        <v>-27.327092557082594</v>
      </c>
      <c r="F49" s="60">
        <v>0.0014</v>
      </c>
    </row>
    <row r="50" spans="2:6" ht="13.5">
      <c r="B50" s="27" t="s">
        <v>63</v>
      </c>
      <c r="C50" s="24">
        <v>88.34258447882806</v>
      </c>
      <c r="D50" s="24">
        <v>20.511766999999995</v>
      </c>
      <c r="E50" s="24">
        <v>-32.42011561168235</v>
      </c>
      <c r="F50" s="60">
        <v>-0.0022</v>
      </c>
    </row>
    <row r="51" spans="2:6" ht="13.5">
      <c r="B51" s="27" t="s">
        <v>64</v>
      </c>
      <c r="C51" s="24">
        <v>87.71618399030018</v>
      </c>
      <c r="D51" s="24">
        <v>25.174953999999996</v>
      </c>
      <c r="E51" s="24">
        <v>-32.19212447912752</v>
      </c>
      <c r="F51" s="60">
        <v>-0.0023</v>
      </c>
    </row>
    <row r="52" spans="2:6" ht="13.5">
      <c r="B52" s="27" t="s">
        <v>65</v>
      </c>
      <c r="C52" s="24">
        <v>83.31203070581033</v>
      </c>
      <c r="D52" s="24">
        <v>28.314590000000003</v>
      </c>
      <c r="E52" s="24">
        <v>-30.589143776421405</v>
      </c>
      <c r="F52" s="60">
        <v>-0.0017</v>
      </c>
    </row>
    <row r="53" spans="2:6" ht="13.5">
      <c r="B53" s="27" t="s">
        <v>66</v>
      </c>
      <c r="C53" s="24">
        <v>81.01203617395764</v>
      </c>
      <c r="D53" s="24">
        <v>31.108444</v>
      </c>
      <c r="E53" s="24">
        <v>-29.752014227848814</v>
      </c>
      <c r="F53" s="60">
        <v>-0.0014</v>
      </c>
    </row>
    <row r="54" spans="2:6" ht="13.5">
      <c r="B54" s="27" t="s">
        <v>67</v>
      </c>
      <c r="C54" s="24">
        <v>83.77673117723504</v>
      </c>
      <c r="D54" s="24">
        <v>30.886228000000003</v>
      </c>
      <c r="E54" s="24">
        <v>-30.758280915870113</v>
      </c>
      <c r="F54" s="60">
        <v>-0.0013</v>
      </c>
    </row>
    <row r="55" spans="2:6" ht="13.5">
      <c r="B55" s="27" t="s">
        <v>68</v>
      </c>
      <c r="C55" s="24">
        <v>78.492470377726</v>
      </c>
      <c r="D55" s="24">
        <v>33.826307</v>
      </c>
      <c r="E55" s="24">
        <v>-28.8349672747418</v>
      </c>
      <c r="F55" s="60">
        <v>-0.0007</v>
      </c>
    </row>
    <row r="56" spans="2:6" ht="13.5">
      <c r="B56" s="27" t="s">
        <v>69</v>
      </c>
      <c r="C56" s="24">
        <v>81.26057120377277</v>
      </c>
      <c r="D56" s="24">
        <v>33.779444</v>
      </c>
      <c r="E56" s="24">
        <v>-29.842473580874337</v>
      </c>
      <c r="F56" s="60">
        <v>-0.0007</v>
      </c>
    </row>
    <row r="57" spans="2:6" ht="13.5">
      <c r="B57" s="27" t="s">
        <v>70</v>
      </c>
      <c r="C57" s="24">
        <v>75.82201440090742</v>
      </c>
      <c r="D57" s="24">
        <v>36.376595</v>
      </c>
      <c r="E57" s="24">
        <v>-27.863000787257874</v>
      </c>
      <c r="F57" s="60">
        <v>-0.0002</v>
      </c>
    </row>
    <row r="58" spans="2:6" ht="13.5">
      <c r="B58" s="27" t="s">
        <v>71</v>
      </c>
      <c r="C58" s="24">
        <v>78.58253686816357</v>
      </c>
      <c r="D58" s="24">
        <v>36.50307800000001</v>
      </c>
      <c r="E58" s="24">
        <v>-28.867748796366016</v>
      </c>
      <c r="F58" s="60">
        <v>-0.0002</v>
      </c>
    </row>
    <row r="59" spans="2:6" ht="13.5">
      <c r="B59" s="27" t="s">
        <v>72</v>
      </c>
      <c r="C59" s="24">
        <v>73.01186786302617</v>
      </c>
      <c r="D59" s="24">
        <v>38.75098299999999</v>
      </c>
      <c r="E59" s="24">
        <v>-26.840191093538994</v>
      </c>
      <c r="F59" s="60">
        <v>0</v>
      </c>
    </row>
    <row r="60" spans="2:6" ht="13.5">
      <c r="B60" s="27" t="s">
        <v>73</v>
      </c>
      <c r="C60" s="24">
        <v>75.7541274720734</v>
      </c>
      <c r="D60" s="24">
        <v>39.04939799999999</v>
      </c>
      <c r="E60" s="24">
        <v>-27.838291965866446</v>
      </c>
      <c r="F60" s="60">
        <v>0.0003</v>
      </c>
    </row>
    <row r="61" spans="2:6" ht="13.5">
      <c r="B61" s="27" t="s">
        <v>74</v>
      </c>
      <c r="C61" s="24">
        <v>68.84705002067705</v>
      </c>
      <c r="D61" s="24">
        <v>41.785537000000005</v>
      </c>
      <c r="E61" s="24">
        <v>-25.324321367777372</v>
      </c>
      <c r="F61" s="60">
        <v>0.0004</v>
      </c>
    </row>
    <row r="62" spans="2:6" ht="13.5">
      <c r="B62" s="27" t="s">
        <v>75</v>
      </c>
      <c r="C62" s="24">
        <v>72.1654919877928</v>
      </c>
      <c r="D62" s="24">
        <v>41.839193</v>
      </c>
      <c r="E62" s="24">
        <v>-26.532135467951882</v>
      </c>
      <c r="F62" s="60">
        <v>0.0001</v>
      </c>
    </row>
    <row r="63" spans="2:6" ht="13.5">
      <c r="B63" s="27" t="s">
        <v>76</v>
      </c>
      <c r="C63" s="24">
        <v>56.722297156195786</v>
      </c>
      <c r="D63" s="24">
        <v>48.023140999999995</v>
      </c>
      <c r="E63" s="24">
        <v>-20.911272227255573</v>
      </c>
      <c r="F63" s="60">
        <v>-0.0002</v>
      </c>
    </row>
    <row r="64" spans="2:6" ht="13.5">
      <c r="B64" s="27" t="s">
        <v>77</v>
      </c>
      <c r="C64" s="24">
        <v>53.33483811170717</v>
      </c>
      <c r="D64" s="24">
        <v>49.19169600000001</v>
      </c>
      <c r="E64" s="24">
        <v>-19.678337965261207</v>
      </c>
      <c r="F64" s="60">
        <v>-0.0006</v>
      </c>
    </row>
    <row r="65" spans="2:6" ht="13.5">
      <c r="B65" s="27" t="s">
        <v>78</v>
      </c>
      <c r="C65" s="24">
        <v>55.60802884136571</v>
      </c>
      <c r="D65" s="24">
        <v>50.520188000000005</v>
      </c>
      <c r="E65" s="24">
        <v>-20.50571172766992</v>
      </c>
      <c r="F65" s="60">
        <v>-0.0012</v>
      </c>
    </row>
    <row r="66" spans="2:6" ht="13.5">
      <c r="B66" s="27" t="s">
        <v>79</v>
      </c>
      <c r="C66" s="24">
        <v>52.04599659947609</v>
      </c>
      <c r="D66" s="24">
        <v>51.599492000000005</v>
      </c>
      <c r="E66" s="24">
        <v>-19.209238018120672</v>
      </c>
      <c r="F66" s="60">
        <v>-0.0016</v>
      </c>
    </row>
    <row r="67" spans="2:6" ht="13.5">
      <c r="B67" s="27" t="s">
        <v>80</v>
      </c>
      <c r="C67" s="24">
        <v>49.737746664622534</v>
      </c>
      <c r="D67" s="24">
        <v>50.139338</v>
      </c>
      <c r="E67" s="24">
        <v>-18.369103748583893</v>
      </c>
      <c r="F67" s="60">
        <v>-0.0012</v>
      </c>
    </row>
    <row r="68" spans="2:6" ht="13.5">
      <c r="B68" s="27" t="s">
        <v>81</v>
      </c>
      <c r="C68" s="24">
        <v>48.41688460826695</v>
      </c>
      <c r="D68" s="24">
        <v>52.376059999999995</v>
      </c>
      <c r="E68" s="24">
        <v>-17.888349276496985</v>
      </c>
      <c r="F68" s="60">
        <v>-0.002</v>
      </c>
    </row>
    <row r="69" spans="2:6" ht="13.5">
      <c r="B69" s="27" t="s">
        <v>82</v>
      </c>
      <c r="C69" s="24">
        <v>46.26007630782115</v>
      </c>
      <c r="D69" s="24">
        <v>50.705298000000006</v>
      </c>
      <c r="E69" s="24">
        <v>-17.10333525411346</v>
      </c>
      <c r="F69" s="60">
        <v>-0.0013</v>
      </c>
    </row>
    <row r="70" spans="2:6" ht="13.5">
      <c r="B70" s="27" t="s">
        <v>83</v>
      </c>
      <c r="C70" s="24">
        <v>44.735651145639345</v>
      </c>
      <c r="D70" s="24">
        <v>52.76602799999999</v>
      </c>
      <c r="E70" s="24">
        <v>-16.548489870710746</v>
      </c>
      <c r="F70" s="60">
        <v>-0.0021</v>
      </c>
    </row>
    <row r="71" spans="2:6" ht="13.5">
      <c r="B71" s="27" t="s">
        <v>84</v>
      </c>
      <c r="C71" s="24">
        <v>42.79102713285527</v>
      </c>
      <c r="D71" s="24">
        <v>50.855340000000005</v>
      </c>
      <c r="E71" s="24">
        <v>-15.840704613215358</v>
      </c>
      <c r="F71" s="60">
        <v>-0.0017</v>
      </c>
    </row>
    <row r="72" spans="2:6" ht="13.5">
      <c r="B72" s="27" t="s">
        <v>85</v>
      </c>
      <c r="C72" s="24">
        <v>38.2435504400923</v>
      </c>
      <c r="D72" s="24">
        <v>51.925861</v>
      </c>
      <c r="E72" s="24">
        <v>-14.185558456024044</v>
      </c>
      <c r="F72" s="60">
        <v>-0.0016</v>
      </c>
    </row>
    <row r="73" spans="2:6" ht="13.5">
      <c r="B73" s="27" t="s">
        <v>86</v>
      </c>
      <c r="C73" s="24">
        <v>25.758889660976564</v>
      </c>
      <c r="D73" s="24">
        <v>43.873188</v>
      </c>
      <c r="E73" s="24">
        <v>-9.641513547497976</v>
      </c>
      <c r="F73" s="60">
        <v>-0.0001</v>
      </c>
    </row>
    <row r="74" spans="2:6" ht="13.5">
      <c r="B74" s="27" t="s">
        <v>87</v>
      </c>
      <c r="C74" s="24">
        <v>28.523227887433755</v>
      </c>
      <c r="D74" s="24">
        <v>46.06964400000001</v>
      </c>
      <c r="E74" s="24">
        <v>-10.647650379376437</v>
      </c>
      <c r="F74" s="60">
        <v>-0.0007</v>
      </c>
    </row>
    <row r="75" spans="2:6" ht="13.5">
      <c r="B75" s="27" t="s">
        <v>88</v>
      </c>
      <c r="C75" s="24">
        <v>34.42050011886041</v>
      </c>
      <c r="D75" s="24">
        <v>49.17388799999999</v>
      </c>
      <c r="E75" s="24">
        <v>-12.794081934988512</v>
      </c>
      <c r="F75" s="60">
        <v>-0.0012</v>
      </c>
    </row>
    <row r="76" spans="2:6" ht="13.5">
      <c r="B76" s="27" t="s">
        <v>89</v>
      </c>
      <c r="C76" s="24">
        <v>31.552312111648618</v>
      </c>
      <c r="D76" s="24">
        <v>47.887298</v>
      </c>
      <c r="E76" s="24">
        <v>-11.750146874080162</v>
      </c>
      <c r="F76" s="60">
        <v>-0.0011</v>
      </c>
    </row>
    <row r="77" spans="2:6" ht="13.5">
      <c r="B77" s="27" t="s">
        <v>90</v>
      </c>
      <c r="C77" s="24">
        <v>32.16794336595754</v>
      </c>
      <c r="D77" s="24">
        <v>50.355509999999995</v>
      </c>
      <c r="E77" s="24">
        <v>-11.974218325933426</v>
      </c>
      <c r="F77" s="60">
        <v>-0.0021</v>
      </c>
    </row>
    <row r="78" spans="2:6" ht="13.5">
      <c r="B78" s="27" t="s">
        <v>91</v>
      </c>
      <c r="C78" s="24">
        <v>29.117324017811594</v>
      </c>
      <c r="D78" s="24">
        <v>48.750262</v>
      </c>
      <c r="E78" s="24">
        <v>-10.863883687127524</v>
      </c>
      <c r="F78" s="60">
        <v>-0.0014</v>
      </c>
    </row>
    <row r="79" spans="2:6" ht="13.5">
      <c r="B79" s="27" t="s">
        <v>92</v>
      </c>
      <c r="C79" s="24">
        <v>26.01105176529044</v>
      </c>
      <c r="D79" s="24">
        <v>46.61663799999998</v>
      </c>
      <c r="E79" s="24">
        <v>-9.733293047678504</v>
      </c>
      <c r="F79" s="60">
        <v>-0.0013</v>
      </c>
    </row>
    <row r="80" spans="2:6" ht="13.5">
      <c r="B80" s="27" t="s">
        <v>93</v>
      </c>
      <c r="C80" s="24">
        <v>23.290922788412267</v>
      </c>
      <c r="D80" s="24">
        <v>41.314428</v>
      </c>
      <c r="E80" s="24">
        <v>-8.743247066726111</v>
      </c>
      <c r="F80" s="60">
        <v>0.0006</v>
      </c>
    </row>
    <row r="81" spans="2:6" ht="13.5">
      <c r="B81" s="27" t="s">
        <v>94</v>
      </c>
      <c r="C81" s="24">
        <v>23.19037639967933</v>
      </c>
      <c r="D81" s="24">
        <v>44.07757299999999</v>
      </c>
      <c r="E81" s="24">
        <v>-8.706651174064227</v>
      </c>
      <c r="F81" s="60">
        <v>-0.0006</v>
      </c>
    </row>
    <row r="82" spans="2:7" ht="13.5">
      <c r="B82" s="27" t="s">
        <v>95</v>
      </c>
      <c r="C82" s="24">
        <v>28.490059110067733</v>
      </c>
      <c r="D82" s="24">
        <v>-38.60045399999999</v>
      </c>
      <c r="E82" s="24">
        <v>-10.635577931708161</v>
      </c>
      <c r="F82" s="60">
        <v>0.0241</v>
      </c>
      <c r="G82" s="24">
        <v>0.0141</v>
      </c>
    </row>
    <row r="83" spans="2:7" ht="13.5">
      <c r="B83" s="27" t="s">
        <v>96</v>
      </c>
      <c r="C83" s="24">
        <v>27.773802125339742</v>
      </c>
      <c r="D83" s="24">
        <v>-41.289156999999975</v>
      </c>
      <c r="E83" s="24">
        <v>-10.374881709180922</v>
      </c>
      <c r="F83" s="60">
        <v>0.0254</v>
      </c>
      <c r="G83" s="24">
        <v>0.015399999999999999</v>
      </c>
    </row>
    <row r="84" spans="2:7" ht="13.5">
      <c r="B84" s="27" t="s">
        <v>97</v>
      </c>
      <c r="C84" s="24">
        <v>30.240941531409174</v>
      </c>
      <c r="D84" s="24">
        <v>-41.58911099999998</v>
      </c>
      <c r="E84" s="24">
        <v>-11.2728470167788</v>
      </c>
      <c r="F84" s="60">
        <v>0.0244</v>
      </c>
      <c r="G84" s="24">
        <v>0.014400000000000001</v>
      </c>
    </row>
    <row r="85" spans="2:7" ht="13.5">
      <c r="B85" s="27" t="s">
        <v>98</v>
      </c>
      <c r="C85" s="24">
        <v>30.068942606549374</v>
      </c>
      <c r="D85" s="24">
        <v>-44.35079699999996</v>
      </c>
      <c r="E85" s="24">
        <v>-11.210244527803804</v>
      </c>
      <c r="F85" s="60">
        <v>0.0247</v>
      </c>
      <c r="G85" s="24">
        <v>0.0147</v>
      </c>
    </row>
    <row r="86" spans="2:7" ht="13.5">
      <c r="B86" s="27" t="s">
        <v>99</v>
      </c>
      <c r="C86" s="24">
        <v>32.30737702052169</v>
      </c>
      <c r="D86" s="24">
        <v>-43.99014799999997</v>
      </c>
      <c r="E86" s="24">
        <v>-12.024968025849933</v>
      </c>
      <c r="F86" s="60">
        <v>0.0237</v>
      </c>
      <c r="G86" s="24">
        <v>0.013699999999999999</v>
      </c>
    </row>
    <row r="87" spans="2:7" ht="13.5">
      <c r="B87" s="27" t="s">
        <v>100</v>
      </c>
      <c r="C87" s="24">
        <v>35.96254559509432</v>
      </c>
      <c r="D87" s="24">
        <v>-48.20537299999998</v>
      </c>
      <c r="E87" s="24">
        <v>-13.355340588224637</v>
      </c>
      <c r="F87" s="60">
        <v>0.0232</v>
      </c>
      <c r="G87" s="24">
        <v>0.013199999999999998</v>
      </c>
    </row>
    <row r="88" spans="2:7" ht="13.5">
      <c r="B88" s="27" t="s">
        <v>101</v>
      </c>
      <c r="C88" s="24">
        <v>44.22812713652508</v>
      </c>
      <c r="D88" s="24">
        <v>-49.227633999999995</v>
      </c>
      <c r="E88" s="24">
        <v>-16.36376623821701</v>
      </c>
      <c r="F88" s="60">
        <v>0.019</v>
      </c>
      <c r="G88" s="24">
        <v>0.009</v>
      </c>
    </row>
    <row r="89" spans="2:7" ht="13.5">
      <c r="B89" s="27" t="s">
        <v>102</v>
      </c>
      <c r="C89" s="24">
        <v>40.86666594541594</v>
      </c>
      <c r="D89" s="24">
        <v>-48.67951899999997</v>
      </c>
      <c r="E89" s="24">
        <v>-15.140294421007622</v>
      </c>
      <c r="F89" s="60">
        <v>0.0203</v>
      </c>
      <c r="G89" s="24">
        <v>0.010299999999999998</v>
      </c>
    </row>
    <row r="90" spans="2:7" ht="13.5">
      <c r="B90" s="27" t="s">
        <v>103</v>
      </c>
      <c r="C90" s="24">
        <v>42.39025660918475</v>
      </c>
      <c r="D90" s="24">
        <v>-50.941476</v>
      </c>
      <c r="E90" s="24">
        <v>-15.694836071827465</v>
      </c>
      <c r="F90" s="60">
        <v>0.02</v>
      </c>
      <c r="G90" s="24">
        <v>0.01</v>
      </c>
    </row>
    <row r="91" spans="2:7" ht="13.5">
      <c r="B91" s="27" t="s">
        <v>104</v>
      </c>
      <c r="C91" s="24">
        <v>47.93197724941979</v>
      </c>
      <c r="D91" s="24">
        <v>-49.23871299999999</v>
      </c>
      <c r="E91" s="24">
        <v>-17.711857431499315</v>
      </c>
      <c r="F91" s="60">
        <v>0.0172</v>
      </c>
      <c r="G91" s="24">
        <v>0.0072</v>
      </c>
    </row>
    <row r="92" spans="2:7" ht="13.5">
      <c r="B92" s="27" t="s">
        <v>105</v>
      </c>
      <c r="C92" s="24">
        <v>46.07382833983365</v>
      </c>
      <c r="D92" s="24">
        <v>-51.23322200000001</v>
      </c>
      <c r="E92" s="24">
        <v>-17.03554653757319</v>
      </c>
      <c r="F92" s="60">
        <v>0.0183</v>
      </c>
      <c r="G92" s="24">
        <v>0.0083</v>
      </c>
    </row>
    <row r="93" spans="2:6" ht="13.5">
      <c r="B93" s="27" t="s">
        <v>106</v>
      </c>
      <c r="C93" s="24">
        <v>68.348998835106</v>
      </c>
      <c r="D93" s="24">
        <v>-43.08278400000002</v>
      </c>
      <c r="E93" s="24">
        <v>-25.14304556108783</v>
      </c>
      <c r="F93" s="60">
        <v>0.0077</v>
      </c>
    </row>
    <row r="94" spans="2:6" ht="13.5">
      <c r="B94" s="27" t="s">
        <v>107</v>
      </c>
      <c r="C94" s="24">
        <v>65.09319972703169</v>
      </c>
      <c r="D94" s="24">
        <v>-44.516396000000015</v>
      </c>
      <c r="E94" s="24">
        <v>-23.95803159699383</v>
      </c>
      <c r="F94" s="60">
        <v>0.0095</v>
      </c>
    </row>
    <row r="95" spans="2:7" ht="13.5">
      <c r="B95" s="27" t="s">
        <v>108</v>
      </c>
      <c r="C95" s="24">
        <v>61.61164993980832</v>
      </c>
      <c r="D95" s="24">
        <v>-45.869820000000004</v>
      </c>
      <c r="E95" s="24">
        <v>-22.690851105323887</v>
      </c>
      <c r="F95" s="60">
        <v>0.0117</v>
      </c>
      <c r="G95" s="24">
        <v>0.0017000000000000001</v>
      </c>
    </row>
    <row r="96" spans="2:7" ht="13.5">
      <c r="B96" s="27" t="s">
        <v>109</v>
      </c>
      <c r="C96" s="24">
        <v>64.07721382651458</v>
      </c>
      <c r="D96" s="24">
        <v>-47.05721599999999</v>
      </c>
      <c r="E96" s="24">
        <v>-23.588242970770057</v>
      </c>
      <c r="F96" s="60">
        <v>0.0101</v>
      </c>
      <c r="G96" s="24">
        <v>9.99999999999994E-05</v>
      </c>
    </row>
    <row r="97" spans="2:6" ht="13.5">
      <c r="B97" s="27" t="s">
        <v>110</v>
      </c>
      <c r="C97" s="24">
        <v>67.53020648690325</v>
      </c>
      <c r="D97" s="24">
        <v>-45.626455000000014</v>
      </c>
      <c r="E97" s="24">
        <v>-24.84502951829597</v>
      </c>
      <c r="F97" s="60">
        <v>0.0083</v>
      </c>
    </row>
  </sheetData>
  <sheetProtection/>
  <mergeCells count="9">
    <mergeCell ref="B12:G12"/>
    <mergeCell ref="E7:F7"/>
    <mergeCell ref="C7:D7"/>
    <mergeCell ref="C8:D8"/>
    <mergeCell ref="C9:D9"/>
    <mergeCell ref="C2:D2"/>
    <mergeCell ref="C3:D3"/>
    <mergeCell ref="C4:D4"/>
    <mergeCell ref="C5:D5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5" right="0.5" top="1.75" bottom="1" header="0.5" footer="0.5"/>
  <pageSetup horizontalDpi="200" verticalDpi="200" orientation="portrait" r:id="rId2"/>
  <headerFooter alignWithMargins="0">
    <oddHeader>&amp;L&amp;"Arial,Bold"&amp;26Verisurf Inspection Report&amp;R&amp;"Times New Roman,Bold Italic"Verisurf Software, Inc
&amp;8 1571 N. Harmony Circle
Anaheim CA  92807
 714-970-1683
www.verisurf.com</oddHeader>
    <oddFooter>&amp;L&amp;F&amp;R&amp;P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C45" sqref="C45"/>
    </sheetView>
  </sheetViews>
  <sheetFormatPr defaultColWidth="9.140625" defaultRowHeight="12.75"/>
  <cols>
    <col min="6" max="6" width="8.8515625" style="59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landscape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D1" sqref="D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52" t="s">
        <v>40</v>
      </c>
      <c r="F1" s="4"/>
    </row>
    <row r="2" spans="5:6" ht="13.5">
      <c r="E2" s="4" t="s">
        <v>43</v>
      </c>
      <c r="F2" s="4"/>
    </row>
    <row r="3" spans="5:6" ht="13.5">
      <c r="E3" s="4" t="s">
        <v>41</v>
      </c>
      <c r="F3" s="4"/>
    </row>
    <row r="4" spans="5:6" ht="13.5">
      <c r="E4" s="4" t="s">
        <v>44</v>
      </c>
      <c r="F4" s="4"/>
    </row>
    <row r="5" spans="5:6" ht="13.5">
      <c r="E5" s="53" t="s">
        <v>42</v>
      </c>
      <c r="F5" s="4"/>
    </row>
    <row r="7" spans="3:5" ht="24">
      <c r="C7" s="79" t="s">
        <v>45</v>
      </c>
      <c r="D7" s="79"/>
      <c r="E7" s="79"/>
    </row>
    <row r="9" spans="2:6" ht="13.5">
      <c r="B9" s="4" t="s">
        <v>53</v>
      </c>
      <c r="C9" s="78" t="s">
        <v>57</v>
      </c>
      <c r="D9" s="78"/>
      <c r="E9" s="4" t="s">
        <v>3</v>
      </c>
      <c r="F9" s="45">
        <v>39073.513136574074</v>
      </c>
    </row>
    <row r="10" spans="2:4" ht="13.5">
      <c r="B10" s="4" t="s">
        <v>54</v>
      </c>
      <c r="C10" s="78" t="s">
        <v>58</v>
      </c>
      <c r="D10" s="78"/>
    </row>
    <row r="11" spans="2:4" ht="13.5">
      <c r="B11" s="4" t="s">
        <v>55</v>
      </c>
      <c r="C11" s="78"/>
      <c r="D11" s="78"/>
    </row>
    <row r="12" spans="2:4" ht="13.5">
      <c r="B12" s="4" t="s">
        <v>56</v>
      </c>
      <c r="C12" s="78" t="s">
        <v>59</v>
      </c>
      <c r="D12" s="78"/>
    </row>
    <row r="13" spans="2:8" ht="13.5">
      <c r="B13" s="73" t="s">
        <v>52</v>
      </c>
      <c r="C13" s="72"/>
      <c r="D13" s="72"/>
      <c r="E13" s="72"/>
      <c r="F13" s="72"/>
      <c r="G13" s="72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51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4" ht="13.5"/>
    <row r="35" spans="2:8" ht="13.5">
      <c r="B35" s="39"/>
      <c r="C35" s="40" t="s">
        <v>28</v>
      </c>
      <c r="D35" s="40" t="s">
        <v>29</v>
      </c>
      <c r="E35" s="40" t="s">
        <v>30</v>
      </c>
      <c r="F35" s="40" t="s">
        <v>31</v>
      </c>
      <c r="G35" s="40" t="s">
        <v>32</v>
      </c>
      <c r="H35" s="54"/>
    </row>
    <row r="36" spans="2:8" ht="13.5">
      <c r="B36" s="48" t="s">
        <v>38</v>
      </c>
      <c r="C36" s="43">
        <v>27</v>
      </c>
      <c r="D36" s="43">
        <v>1</v>
      </c>
      <c r="E36" s="43">
        <v>10</v>
      </c>
      <c r="F36" s="43">
        <v>38</v>
      </c>
      <c r="G36" s="44">
        <v>74.50980392156863</v>
      </c>
      <c r="H36" s="55"/>
    </row>
    <row r="37" spans="2:8" ht="13.5">
      <c r="B37" s="48" t="s">
        <v>39</v>
      </c>
      <c r="C37" s="43">
        <v>0</v>
      </c>
      <c r="D37" s="43"/>
      <c r="E37" s="43">
        <v>13</v>
      </c>
      <c r="F37" s="43">
        <v>13</v>
      </c>
      <c r="G37" s="44">
        <v>25.49019607843137</v>
      </c>
      <c r="H37" s="55"/>
    </row>
    <row r="38" spans="2:8" ht="13.5">
      <c r="B38" s="48" t="s">
        <v>33</v>
      </c>
      <c r="C38" s="43"/>
      <c r="D38" s="43"/>
      <c r="E38" s="43"/>
      <c r="F38" s="43"/>
      <c r="G38" s="43"/>
      <c r="H38" s="56"/>
    </row>
    <row r="39" spans="2:8" ht="13.5">
      <c r="B39" s="48" t="s">
        <v>34</v>
      </c>
      <c r="C39" s="43">
        <v>27</v>
      </c>
      <c r="D39" s="43">
        <v>1</v>
      </c>
      <c r="E39" s="43">
        <v>23</v>
      </c>
      <c r="F39" s="43">
        <v>51</v>
      </c>
      <c r="G39" s="44">
        <v>100</v>
      </c>
      <c r="H39" s="55"/>
    </row>
    <row r="41" spans="2:6" ht="13.5">
      <c r="B41" s="49"/>
      <c r="C41" s="48" t="s">
        <v>22</v>
      </c>
      <c r="D41" s="48" t="s">
        <v>23</v>
      </c>
      <c r="E41" s="48" t="s">
        <v>24</v>
      </c>
      <c r="F41" s="48" t="s">
        <v>25</v>
      </c>
    </row>
    <row r="42" spans="2:6" ht="13.5">
      <c r="B42" s="48" t="s">
        <v>12</v>
      </c>
      <c r="C42" s="41">
        <v>0.008699874660205609</v>
      </c>
      <c r="D42" s="41">
        <v>2.1316282072803006E-14</v>
      </c>
      <c r="E42" s="41">
        <v>0.023902709180916304</v>
      </c>
      <c r="F42" s="50">
        <v>0.02543673181229751</v>
      </c>
    </row>
    <row r="43" spans="2:6" ht="13.5">
      <c r="B43" s="48" t="s">
        <v>13</v>
      </c>
      <c r="C43" s="41">
        <v>-0.0007739903001606763</v>
      </c>
      <c r="D43" s="41">
        <v>-1.4210854715202004E-14</v>
      </c>
      <c r="E43" s="41">
        <v>-0.0021265208725438356</v>
      </c>
      <c r="F43" s="50">
        <v>-0.0023</v>
      </c>
    </row>
    <row r="44" spans="2:6" ht="13.5">
      <c r="B44" s="48" t="s">
        <v>14</v>
      </c>
      <c r="C44" s="41">
        <v>0.009473864960366285</v>
      </c>
      <c r="D44" s="41">
        <v>3.552713678800501E-14</v>
      </c>
      <c r="E44" s="41">
        <v>0.02602923005346014</v>
      </c>
      <c r="F44" s="50">
        <v>0.02773673181229751</v>
      </c>
    </row>
    <row r="45" spans="2:6" ht="13.5">
      <c r="B45" s="49"/>
      <c r="C45" s="42"/>
      <c r="D45" s="42"/>
      <c r="E45" s="42"/>
      <c r="F45" s="51"/>
    </row>
    <row r="46" spans="2:6" ht="13.5">
      <c r="B46" s="48" t="s">
        <v>19</v>
      </c>
      <c r="C46" s="41">
        <v>0.001747720821398748</v>
      </c>
      <c r="D46" s="41">
        <v>0</v>
      </c>
      <c r="E46" s="41">
        <v>0.00480182349228572</v>
      </c>
      <c r="F46" s="50">
        <v>0.005115686274509804</v>
      </c>
    </row>
    <row r="47" spans="2:6" ht="13.5">
      <c r="B47" s="48" t="s">
        <v>26</v>
      </c>
      <c r="C47" s="41">
        <v>0.0036618593225391676</v>
      </c>
      <c r="D47" s="41">
        <v>6.637203312034608E-15</v>
      </c>
      <c r="E47" s="41">
        <v>0.010060875801860361</v>
      </c>
      <c r="F47" s="50">
        <v>0.010706560399984973</v>
      </c>
    </row>
    <row r="48" spans="2:6" ht="13.5">
      <c r="B48" s="48" t="s">
        <v>27</v>
      </c>
      <c r="C48" s="41">
        <v>0.003249889127506756</v>
      </c>
      <c r="D48" s="41">
        <v>6.703246762680666E-15</v>
      </c>
      <c r="E48" s="41">
        <v>0.008928996993525094</v>
      </c>
      <c r="F48" s="50">
        <v>0.009503922822687895</v>
      </c>
    </row>
  </sheetData>
  <sheetProtection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5"/>
  <dimension ref="A1:P53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0.01</v>
      </c>
      <c r="C1">
        <f>MAX(GaussDistr_1)-1</f>
        <v>22</v>
      </c>
      <c r="F1" t="s">
        <v>21</v>
      </c>
      <c r="G1">
        <v>51</v>
      </c>
    </row>
    <row r="2" spans="2:3" ht="12.75">
      <c r="B2">
        <v>-0.01</v>
      </c>
      <c r="C2">
        <f>MAX(GaussDistr_1)-1</f>
        <v>22</v>
      </c>
    </row>
    <row r="3" spans="1:16" ht="12.75">
      <c r="A3" t="str">
        <f>"-3s"</f>
        <v>-3s</v>
      </c>
      <c r="B3">
        <v>-0.02339608219355388</v>
      </c>
      <c r="C3">
        <f aca="true" t="shared" si="0" ref="C3:C33">NORMDIST(B3,AveDev3D_0,StandardDev3D_0,FALSE)*NumPoints_7*I3</f>
        <v>0.045204853801767746</v>
      </c>
      <c r="D3">
        <v>0</v>
      </c>
      <c r="F3" t="s">
        <v>17</v>
      </c>
      <c r="G3">
        <v>15</v>
      </c>
      <c r="I3">
        <f>B5-B4</f>
        <v>0.0019007845645375825</v>
      </c>
      <c r="N3">
        <v>0.01</v>
      </c>
      <c r="O3">
        <v>-0.01</v>
      </c>
      <c r="P3">
        <v>0.005115686274509804</v>
      </c>
    </row>
    <row r="4" spans="1:16" ht="12.75">
      <c r="B4">
        <v>-0.021495297629016304</v>
      </c>
      <c r="C4">
        <f t="shared" si="0"/>
        <v>0.08073760614639569</v>
      </c>
      <c r="D4">
        <v>0</v>
      </c>
      <c r="F4" t="s">
        <v>18</v>
      </c>
      <c r="G4">
        <v>5</v>
      </c>
      <c r="I4">
        <f>I3</f>
        <v>0.0019007845645375825</v>
      </c>
      <c r="N4">
        <v>0.01</v>
      </c>
      <c r="O4">
        <v>-0.01</v>
      </c>
      <c r="P4">
        <v>0.005115686274509804</v>
      </c>
    </row>
    <row r="5" spans="1:16" ht="12.75">
      <c r="B5">
        <v>-0.019594513064478722</v>
      </c>
      <c r="C5">
        <f t="shared" si="0"/>
        <v>0.13854628618359363</v>
      </c>
      <c r="D5">
        <v>0</v>
      </c>
      <c r="I5">
        <f>I4</f>
        <v>0.0019007845645375825</v>
      </c>
      <c r="N5">
        <v>0.01</v>
      </c>
      <c r="O5">
        <v>-0.01</v>
      </c>
      <c r="P5">
        <v>0.005115686274509804</v>
      </c>
    </row>
    <row r="6" spans="1:16" ht="12.75">
      <c r="B6">
        <v>-0.017693728499941143</v>
      </c>
      <c r="C6">
        <f t="shared" si="0"/>
        <v>0.22842420900739793</v>
      </c>
      <c r="D6">
        <v>0</v>
      </c>
      <c r="I6">
        <f aca="true" t="shared" si="1" ref="I6:I33">I5</f>
        <v>0.0019007845645375825</v>
      </c>
      <c r="N6">
        <v>0.01</v>
      </c>
      <c r="O6">
        <v>-0.01</v>
      </c>
      <c r="P6">
        <v>0.005115686274509804</v>
      </c>
    </row>
    <row r="7" spans="1:16" ht="12.75">
      <c r="B7">
        <v>-0.015792943935403564</v>
      </c>
      <c r="C7">
        <f t="shared" si="0"/>
        <v>0.3618408470315613</v>
      </c>
      <c r="D7">
        <v>0</v>
      </c>
      <c r="I7">
        <f t="shared" si="1"/>
        <v>0.0019007845645375825</v>
      </c>
      <c r="N7">
        <v>0.01</v>
      </c>
      <c r="O7">
        <v>-0.01</v>
      </c>
      <c r="P7">
        <v>0.005115686274509804</v>
      </c>
    </row>
    <row r="8" spans="1:16" ht="12.75">
      <c r="A8" t="str">
        <f>"-2s"</f>
        <v>-2s</v>
      </c>
      <c r="B8">
        <v>-0.013892159370865985</v>
      </c>
      <c r="C8">
        <f t="shared" si="0"/>
        <v>0.5507078584345192</v>
      </c>
      <c r="D8">
        <v>0</v>
      </c>
      <c r="I8">
        <f t="shared" si="1"/>
        <v>0.0019007845645375825</v>
      </c>
      <c r="N8">
        <v>0.01</v>
      </c>
      <c r="O8">
        <v>-0.01</v>
      </c>
      <c r="P8">
        <v>0.005115686274509804</v>
      </c>
    </row>
    <row r="9" spans="1:16" ht="12.75">
      <c r="B9">
        <v>-0.011991374806328406</v>
      </c>
      <c r="C9">
        <f t="shared" si="0"/>
        <v>0.805291614669122</v>
      </c>
      <c r="D9">
        <v>0</v>
      </c>
      <c r="I9">
        <f t="shared" si="1"/>
        <v>0.0019007845645375825</v>
      </c>
      <c r="N9">
        <v>0.01</v>
      </c>
      <c r="O9">
        <v>-0.01</v>
      </c>
      <c r="P9">
        <v>0.005115686274509804</v>
      </c>
    </row>
    <row r="10" spans="1:16" ht="12.75">
      <c r="B10">
        <v>-0.010090590241790827</v>
      </c>
      <c r="C10">
        <f t="shared" si="0"/>
        <v>1.1313925137304488</v>
      </c>
      <c r="D10">
        <v>0</v>
      </c>
      <c r="I10">
        <f t="shared" si="1"/>
        <v>0.0019007845645375825</v>
      </c>
      <c r="N10">
        <v>0.01</v>
      </c>
      <c r="O10">
        <v>-0.01</v>
      </c>
      <c r="P10">
        <v>0.005115686274509804</v>
      </c>
    </row>
    <row r="11" spans="1:16" ht="12.75">
      <c r="B11">
        <v>-0.008189805677253251</v>
      </c>
      <c r="C11">
        <f t="shared" si="0"/>
        <v>1.5272201494845996</v>
      </c>
      <c r="D11">
        <v>0</v>
      </c>
      <c r="I11">
        <f t="shared" si="1"/>
        <v>0.0019007845645375825</v>
      </c>
      <c r="N11">
        <v>0.01</v>
      </c>
      <c r="O11">
        <v>-0.01</v>
      </c>
      <c r="P11">
        <v>0.005115686274509804</v>
      </c>
    </row>
    <row r="12" spans="1:16" ht="12.75">
      <c r="B12">
        <v>-0.00628902111271567</v>
      </c>
      <c r="C12">
        <f t="shared" si="0"/>
        <v>1.9806977608287757</v>
      </c>
      <c r="D12">
        <v>0</v>
      </c>
      <c r="I12">
        <f t="shared" si="1"/>
        <v>0.0019007845645375825</v>
      </c>
      <c r="N12">
        <v>0.01</v>
      </c>
      <c r="O12">
        <v>-0.01</v>
      </c>
      <c r="P12">
        <v>0.005115686274509804</v>
      </c>
    </row>
    <row r="13" spans="1:16" ht="12.75">
      <c r="B13">
        <v>-0.004388236548178091</v>
      </c>
      <c r="C13">
        <f t="shared" si="0"/>
        <v>2.468101390095266</v>
      </c>
      <c r="D13">
        <v>0</v>
      </c>
      <c r="I13">
        <f t="shared" si="1"/>
        <v>0.0019007845645375825</v>
      </c>
      <c r="N13">
        <v>0.01</v>
      </c>
      <c r="O13">
        <v>-0.01</v>
      </c>
      <c r="P13">
        <v>0.005115686274509804</v>
      </c>
    </row>
    <row r="14" spans="1:16" ht="12.75">
      <c r="B14">
        <v>-0.002487451983640512</v>
      </c>
      <c r="C14">
        <f t="shared" si="0"/>
        <v>2.9548538381671294</v>
      </c>
      <c r="D14">
        <v>23</v>
      </c>
      <c r="I14">
        <f t="shared" si="1"/>
        <v>0.0019007845645375825</v>
      </c>
      <c r="N14">
        <v>0.01</v>
      </c>
      <c r="O14">
        <v>-0.01</v>
      </c>
      <c r="P14">
        <v>0.005115686274509804</v>
      </c>
    </row>
    <row r="15" spans="1:16" ht="12.75">
      <c r="B15">
        <v>-0.0005866674191029328</v>
      </c>
      <c r="C15">
        <f t="shared" si="0"/>
        <v>3.3988909494963617</v>
      </c>
      <c r="D15">
        <v>9</v>
      </c>
      <c r="I15">
        <f t="shared" si="1"/>
        <v>0.0019007845645375825</v>
      </c>
      <c r="N15">
        <v>0.01</v>
      </c>
      <c r="O15">
        <v>-0.01</v>
      </c>
      <c r="P15">
        <v>0.005115686274509804</v>
      </c>
    </row>
    <row r="16" spans="1:16" ht="12.75">
      <c r="B16">
        <v>0.0013141171454346462</v>
      </c>
      <c r="C16">
        <f t="shared" si="0"/>
        <v>3.7563554310939042</v>
      </c>
      <c r="D16">
        <v>3</v>
      </c>
      <c r="I16">
        <f t="shared" si="1"/>
        <v>0.0019007845645375825</v>
      </c>
      <c r="N16">
        <v>0.01</v>
      </c>
      <c r="O16">
        <v>-0.01</v>
      </c>
      <c r="P16">
        <v>0.005115686274509804</v>
      </c>
    </row>
    <row r="17" spans="1:16" ht="12.75">
      <c r="B17">
        <v>0.003214901709972225</v>
      </c>
      <c r="C17">
        <f t="shared" si="0"/>
        <v>3.988635478549657</v>
      </c>
      <c r="D17">
        <v>0</v>
      </c>
      <c r="I17">
        <f t="shared" si="1"/>
        <v>0.0019007845645375825</v>
      </c>
      <c r="N17">
        <v>0.01</v>
      </c>
      <c r="O17">
        <v>-0.01</v>
      </c>
      <c r="P17">
        <v>0.005115686274509804</v>
      </c>
    </row>
    <row r="18" spans="1:16" ht="12.75">
      <c r="A18" t="str">
        <f>"0"</f>
        <v>0</v>
      </c>
      <c r="B18">
        <v>0.005115686274509804</v>
      </c>
      <c r="C18">
        <f t="shared" si="0"/>
        <v>4.069211260094621</v>
      </c>
      <c r="D18">
        <v>0</v>
      </c>
      <c r="I18">
        <f t="shared" si="1"/>
        <v>0.0019007845645375825</v>
      </c>
      <c r="N18">
        <v>0.01</v>
      </c>
      <c r="O18">
        <v>-0.01</v>
      </c>
      <c r="P18">
        <v>0.005115686274509804</v>
      </c>
    </row>
    <row r="19" spans="1:16" ht="12.75">
      <c r="B19">
        <v>0.007016470839047383</v>
      </c>
      <c r="C19">
        <f t="shared" si="0"/>
        <v>3.988635478549657</v>
      </c>
      <c r="D19">
        <v>2</v>
      </c>
      <c r="I19">
        <f t="shared" si="1"/>
        <v>0.0019007845645375825</v>
      </c>
      <c r="N19">
        <v>0.01</v>
      </c>
      <c r="O19">
        <v>-0.01</v>
      </c>
      <c r="P19">
        <v>0.005115686274509804</v>
      </c>
    </row>
    <row r="20" spans="1:16" ht="12.75">
      <c r="B20">
        <v>0.008917255403584963</v>
      </c>
      <c r="C20">
        <f t="shared" si="0"/>
        <v>3.7563554310939042</v>
      </c>
      <c r="D20">
        <v>2</v>
      </c>
      <c r="I20">
        <f t="shared" si="1"/>
        <v>0.0019007845645375825</v>
      </c>
      <c r="N20">
        <v>0.01</v>
      </c>
      <c r="O20">
        <v>-0.01</v>
      </c>
      <c r="P20">
        <v>0.005115686274509804</v>
      </c>
    </row>
    <row r="21" spans="1:16" ht="12.75">
      <c r="B21">
        <v>0.010818039968122542</v>
      </c>
      <c r="C21">
        <f t="shared" si="0"/>
        <v>3.3988909494963617</v>
      </c>
      <c r="D21">
        <v>1</v>
      </c>
      <c r="I21">
        <f t="shared" si="1"/>
        <v>0.0019007845645375825</v>
      </c>
      <c r="N21">
        <v>0.01</v>
      </c>
      <c r="O21">
        <v>-0.01</v>
      </c>
      <c r="P21">
        <v>0.005115686274509804</v>
      </c>
    </row>
    <row r="22" spans="1:16" ht="12.75">
      <c r="B22">
        <v>0.012718824532660121</v>
      </c>
      <c r="C22">
        <f t="shared" si="0"/>
        <v>2.9548538381671285</v>
      </c>
      <c r="D22">
        <v>0</v>
      </c>
      <c r="I22">
        <f t="shared" si="1"/>
        <v>0.0019007845645375825</v>
      </c>
      <c r="N22">
        <v>0.01</v>
      </c>
      <c r="O22">
        <v>-0.01</v>
      </c>
      <c r="P22">
        <v>0.005115686274509804</v>
      </c>
    </row>
    <row r="23" spans="1:16" ht="12.75">
      <c r="B23">
        <v>0.0146196090971977</v>
      </c>
      <c r="C23">
        <f t="shared" si="0"/>
        <v>2.468101390095266</v>
      </c>
      <c r="D23">
        <v>0</v>
      </c>
      <c r="I23">
        <f t="shared" si="1"/>
        <v>0.0019007845645375825</v>
      </c>
      <c r="N23">
        <v>0.01</v>
      </c>
      <c r="O23">
        <v>-0.01</v>
      </c>
      <c r="P23">
        <v>0.005115686274509804</v>
      </c>
    </row>
    <row r="24" spans="1:16" ht="12.75">
      <c r="B24">
        <v>0.01652039366173528</v>
      </c>
      <c r="C24">
        <f t="shared" si="0"/>
        <v>1.9806977608287757</v>
      </c>
      <c r="D24">
        <v>2</v>
      </c>
      <c r="I24">
        <f t="shared" si="1"/>
        <v>0.0019007845645375825</v>
      </c>
      <c r="N24">
        <v>0.01</v>
      </c>
      <c r="O24">
        <v>-0.01</v>
      </c>
      <c r="P24">
        <v>0.005115686274509804</v>
      </c>
    </row>
    <row r="25" spans="1:16" ht="12.75">
      <c r="B25">
        <v>0.018421178226272858</v>
      </c>
      <c r="C25">
        <f t="shared" si="0"/>
        <v>1.5272201494846003</v>
      </c>
      <c r="D25">
        <v>3</v>
      </c>
      <c r="I25">
        <f t="shared" si="1"/>
        <v>0.0019007845645375825</v>
      </c>
      <c r="N25">
        <v>0.01</v>
      </c>
      <c r="O25">
        <v>-0.01</v>
      </c>
      <c r="P25">
        <v>0.005115686274509804</v>
      </c>
    </row>
    <row r="26" spans="1:16" ht="12.75">
      <c r="B26">
        <v>0.020321962790810437</v>
      </c>
      <c r="C26">
        <f t="shared" si="0"/>
        <v>1.1313925137304488</v>
      </c>
      <c r="D26">
        <v>0</v>
      </c>
      <c r="I26">
        <f t="shared" si="1"/>
        <v>0.0019007845645375825</v>
      </c>
      <c r="N26">
        <v>0.01</v>
      </c>
      <c r="O26">
        <v>-0.01</v>
      </c>
      <c r="P26">
        <v>0.005115686274509804</v>
      </c>
    </row>
    <row r="27" spans="1:16" ht="12.75">
      <c r="B27">
        <v>0.022222747355348016</v>
      </c>
      <c r="C27">
        <f t="shared" si="0"/>
        <v>0.805291614669122</v>
      </c>
      <c r="D27">
        <v>3</v>
      </c>
      <c r="I27">
        <f t="shared" si="1"/>
        <v>0.0019007845645375825</v>
      </c>
      <c r="N27">
        <v>0.01</v>
      </c>
      <c r="O27">
        <v>-0.01</v>
      </c>
      <c r="P27">
        <v>0.005115686274509804</v>
      </c>
    </row>
    <row r="28" spans="1:16" ht="12.75">
      <c r="A28" t="str">
        <f>"2s"</f>
        <v>2s</v>
      </c>
      <c r="B28">
        <v>0.024123531919885595</v>
      </c>
      <c r="C28">
        <f t="shared" si="0"/>
        <v>0.5507078584345192</v>
      </c>
      <c r="D28">
        <v>3</v>
      </c>
      <c r="I28">
        <f t="shared" si="1"/>
        <v>0.0019007845645375825</v>
      </c>
      <c r="N28">
        <v>0.01</v>
      </c>
      <c r="O28">
        <v>-0.01</v>
      </c>
      <c r="P28">
        <v>0.005115686274509804</v>
      </c>
    </row>
    <row r="29" spans="1:16" ht="12.75">
      <c r="B29">
        <v>0.026024316484423174</v>
      </c>
      <c r="C29">
        <f t="shared" si="0"/>
        <v>0.3618408470315613</v>
      </c>
      <c r="D29">
        <v>0</v>
      </c>
      <c r="I29">
        <f t="shared" si="1"/>
        <v>0.0019007845645375825</v>
      </c>
      <c r="N29">
        <v>0.01</v>
      </c>
      <c r="O29">
        <v>-0.01</v>
      </c>
      <c r="P29">
        <v>0.005115686274509804</v>
      </c>
    </row>
    <row r="30" spans="1:16" ht="12.75">
      <c r="B30">
        <v>0.027925101048960753</v>
      </c>
      <c r="C30">
        <f t="shared" si="0"/>
        <v>0.22842420900739793</v>
      </c>
      <c r="D30">
        <v>0</v>
      </c>
      <c r="I30">
        <f t="shared" si="1"/>
        <v>0.0019007845645375825</v>
      </c>
      <c r="N30">
        <v>0.01</v>
      </c>
      <c r="O30">
        <v>-0.01</v>
      </c>
      <c r="P30">
        <v>0.005115686274509804</v>
      </c>
    </row>
    <row r="31" spans="1:16" ht="12.75">
      <c r="B31">
        <v>0.029825885613498332</v>
      </c>
      <c r="C31">
        <f t="shared" si="0"/>
        <v>0.13854628618359363</v>
      </c>
      <c r="D31">
        <v>0</v>
      </c>
      <c r="I31">
        <f t="shared" si="1"/>
        <v>0.0019007845645375825</v>
      </c>
      <c r="N31">
        <v>0.01</v>
      </c>
      <c r="O31">
        <v>-0.01</v>
      </c>
      <c r="P31">
        <v>0.005115686274509804</v>
      </c>
    </row>
    <row r="32" spans="1:16" ht="12.75">
      <c r="B32">
        <v>0.03172667017803591</v>
      </c>
      <c r="C32">
        <f t="shared" si="0"/>
        <v>0.0807376061463958</v>
      </c>
      <c r="D32">
        <v>0</v>
      </c>
      <c r="I32">
        <f t="shared" si="1"/>
        <v>0.0019007845645375825</v>
      </c>
      <c r="N32">
        <v>0.01</v>
      </c>
      <c r="O32">
        <v>-0.01</v>
      </c>
      <c r="P32">
        <v>0.005115686274509804</v>
      </c>
    </row>
    <row r="33" spans="1:16" ht="12.75">
      <c r="A33" t="str">
        <f>"3s"</f>
        <v>3s</v>
      </c>
      <c r="B33">
        <v>0.03362745474257349</v>
      </c>
      <c r="C33">
        <f t="shared" si="0"/>
        <v>0.045204853801767746</v>
      </c>
      <c r="D33">
        <v>0</v>
      </c>
      <c r="I33">
        <f t="shared" si="1"/>
        <v>0.0019007845645375825</v>
      </c>
      <c r="N33">
        <v>0.01</v>
      </c>
      <c r="O33">
        <v>-0.01</v>
      </c>
      <c r="P33">
        <v>0.005115686274509804</v>
      </c>
    </row>
    <row r="34" spans="14:16" ht="12.75">
      <c r="N34">
        <v>0.01</v>
      </c>
      <c r="O34">
        <v>-0.01</v>
      </c>
      <c r="P34">
        <v>0.005115686274509804</v>
      </c>
    </row>
    <row r="35" spans="14:16" ht="12.75">
      <c r="N35">
        <v>0.01</v>
      </c>
      <c r="O35">
        <v>-0.01</v>
      </c>
      <c r="P35">
        <v>0.005115686274509804</v>
      </c>
    </row>
    <row r="36" spans="14:16" ht="12.75">
      <c r="N36">
        <v>0.01</v>
      </c>
      <c r="O36">
        <v>-0.01</v>
      </c>
      <c r="P36">
        <v>0.005115686274509804</v>
      </c>
    </row>
    <row r="37" spans="14:16" ht="12.75">
      <c r="N37">
        <v>0.01</v>
      </c>
      <c r="O37">
        <v>-0.01</v>
      </c>
      <c r="P37">
        <v>0.005115686274509804</v>
      </c>
    </row>
    <row r="38" spans="14:16" ht="12.75">
      <c r="N38">
        <v>0.01</v>
      </c>
      <c r="O38">
        <v>-0.01</v>
      </c>
      <c r="P38">
        <v>0.005115686274509804</v>
      </c>
    </row>
    <row r="39" spans="14:16" ht="12.75">
      <c r="N39">
        <v>0.01</v>
      </c>
      <c r="O39">
        <v>-0.01</v>
      </c>
      <c r="P39">
        <v>0.005115686274509804</v>
      </c>
    </row>
    <row r="40" spans="14:16" ht="12.75">
      <c r="N40">
        <v>0.01</v>
      </c>
      <c r="O40">
        <v>-0.01</v>
      </c>
      <c r="P40">
        <v>0.005115686274509804</v>
      </c>
    </row>
    <row r="41" spans="14:16" ht="12.75">
      <c r="N41">
        <v>0.01</v>
      </c>
      <c r="O41">
        <v>-0.01</v>
      </c>
      <c r="P41">
        <v>0.005115686274509804</v>
      </c>
    </row>
    <row r="42" spans="14:16" ht="12.75">
      <c r="N42">
        <v>0.01</v>
      </c>
      <c r="O42">
        <v>-0.01</v>
      </c>
      <c r="P42">
        <v>0.005115686274509804</v>
      </c>
    </row>
    <row r="43" spans="14:16" ht="12.75">
      <c r="N43">
        <v>0.01</v>
      </c>
      <c r="O43">
        <v>-0.01</v>
      </c>
      <c r="P43">
        <v>0.005115686274509804</v>
      </c>
    </row>
    <row r="44" spans="14:16" ht="12.75">
      <c r="N44">
        <v>0.01</v>
      </c>
      <c r="O44">
        <v>-0.01</v>
      </c>
      <c r="P44">
        <v>0.005115686274509804</v>
      </c>
    </row>
    <row r="45" spans="14:16" ht="12.75">
      <c r="N45">
        <v>0.01</v>
      </c>
      <c r="O45">
        <v>-0.01</v>
      </c>
      <c r="P45">
        <v>0.005115686274509804</v>
      </c>
    </row>
    <row r="46" spans="14:16" ht="12.75">
      <c r="N46">
        <v>0.01</v>
      </c>
      <c r="O46">
        <v>-0.01</v>
      </c>
      <c r="P46">
        <v>0.005115686274509804</v>
      </c>
    </row>
    <row r="47" spans="14:16" ht="12.75">
      <c r="N47">
        <v>0.01</v>
      </c>
      <c r="O47">
        <v>-0.01</v>
      </c>
      <c r="P47">
        <v>0.005115686274509804</v>
      </c>
    </row>
    <row r="48" spans="14:16" ht="12.75">
      <c r="N48">
        <v>0.01</v>
      </c>
      <c r="O48">
        <v>-0.01</v>
      </c>
      <c r="P48">
        <v>0.005115686274509804</v>
      </c>
    </row>
    <row r="49" spans="14:16" ht="12.75">
      <c r="N49">
        <v>0.01</v>
      </c>
      <c r="O49">
        <v>-0.01</v>
      </c>
      <c r="P49">
        <v>0.005115686274509804</v>
      </c>
    </row>
    <row r="50" spans="14:16" ht="12.75">
      <c r="N50">
        <v>0.01</v>
      </c>
      <c r="O50">
        <v>-0.01</v>
      </c>
      <c r="P50">
        <v>0.005115686274509804</v>
      </c>
    </row>
    <row r="51" spans="14:16" ht="12.75">
      <c r="N51">
        <v>0.01</v>
      </c>
      <c r="O51">
        <v>-0.01</v>
      </c>
      <c r="P51">
        <v>0.005115686274509804</v>
      </c>
    </row>
    <row r="52" spans="14:16" ht="12.75">
      <c r="N52">
        <v>0.01</v>
      </c>
      <c r="O52">
        <v>-0.01</v>
      </c>
      <c r="P52">
        <v>0.005115686274509804</v>
      </c>
    </row>
    <row r="53" spans="14:16" ht="12.75">
      <c r="N53">
        <v>0.01</v>
      </c>
      <c r="O53">
        <v>-0.01</v>
      </c>
      <c r="P53">
        <v>0.005115686274509804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Rob Durham</cp:lastModifiedBy>
  <cp:lastPrinted>2006-12-15T14:38:26Z</cp:lastPrinted>
  <dcterms:created xsi:type="dcterms:W3CDTF">2004-07-06T03:38:11Z</dcterms:created>
  <dcterms:modified xsi:type="dcterms:W3CDTF">2006-12-22T17:19:17Z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