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3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<sst xmlns="http://schemas.openxmlformats.org/spreadsheetml/2006/main" count="334" uniqueCount="96">
  <si>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</si>
  <si>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</si>
  <si>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</si>
  <si>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</si>
  <si>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</si>
  <si>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</si>
  <si>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</si>
  <si>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</si>
  <si>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</si>
  <si>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</si>
  <si>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</si>
  <si>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</si>
  <si>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</si>
  <si>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</si>
  <si>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</si>
  <si>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</si>
  <si>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</si>
  <si>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</si>
  <si>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</si>
  <si>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</si>
  <si>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</si>
  <si>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</si>
  <si>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</si>
  <si>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</si>
  <si>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</si>
  <si>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</si>
  <si>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</si>
  <si>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</si>
  <si>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</si>
  <si>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</si>
  <si>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</si>
  <si>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</si>
  <si>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</si>
  <si>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</si>
  <si>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</si>
  <si>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</si>
  <si>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</si>
  <si>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</si>
  <si>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</si>
  <si>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</si>
  <si>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</si>
  <si>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</si>
  <si>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</si>
  <si>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</si>
  <si>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</si>
  <si>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</si>
  <si>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</si>
  <si>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</si>
  <si>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</si>
  <si>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</si>
  <si>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</si>
  <si>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</si>
  <si>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OUTSIDE CAST PROFILE</t>
  </si>
  <si>
    <t>JOB NUMBER</t>
  </si>
  <si>
    <t>PART NUMBER</t>
  </si>
  <si>
    <t>PART NAME</t>
  </si>
  <si>
    <t>INSPECTOR</t>
  </si>
  <si>
    <t>65708-3</t>
  </si>
  <si>
    <t>OUTSIDE CAST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</si>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</sst>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Tolerance'!$G$2:$G$37</c:f>
              <c:numCache>
                <c:ptCount val="36"/>
                <c:pt idx="0">
                  <c:v>0.1588</c:v>
                </c:pt>
                <c:pt idx="1">
                  <c:v>0.0993</c:v>
                </c:pt>
                <c:pt idx="2">
                  <c:v>0.0038</c:v>
                </c:pt>
                <c:pt idx="3">
                  <c:v>0.0528</c:v>
                </c:pt>
                <c:pt idx="4">
                  <c:v>0.0163</c:v>
                </c:pt>
                <c:pt idx="5">
                  <c:v>0.1239</c:v>
                </c:pt>
                <c:pt idx="6">
                  <c:v>0.0146</c:v>
                </c:pt>
                <c:pt idx="7">
                  <c:v>0.0211</c:v>
                </c:pt>
                <c:pt idx="8">
                  <c:v>0.0331</c:v>
                </c:pt>
                <c:pt idx="9">
                  <c:v>-0.001</c:v>
                </c:pt>
                <c:pt idx="10">
                  <c:v>0.0692</c:v>
                </c:pt>
                <c:pt idx="11">
                  <c:v>0.0107</c:v>
                </c:pt>
                <c:pt idx="12">
                  <c:v>0.0944</c:v>
                </c:pt>
                <c:pt idx="13">
                  <c:v>0.113</c:v>
                </c:pt>
                <c:pt idx="14">
                  <c:v>0.2138</c:v>
                </c:pt>
                <c:pt idx="15">
                  <c:v>0.0227</c:v>
                </c:pt>
                <c:pt idx="16">
                  <c:v>0.0298</c:v>
                </c:pt>
                <c:pt idx="17">
                  <c:v>0.0231</c:v>
                </c:pt>
                <c:pt idx="18">
                  <c:v>0.1877</c:v>
                </c:pt>
                <c:pt idx="19">
                  <c:v>0.2787</c:v>
                </c:pt>
                <c:pt idx="20">
                  <c:v>0.2937</c:v>
                </c:pt>
                <c:pt idx="21">
                  <c:v>0.1984</c:v>
                </c:pt>
                <c:pt idx="22">
                  <c:v>0.0809</c:v>
                </c:pt>
                <c:pt idx="23">
                  <c:v>0.0147</c:v>
                </c:pt>
                <c:pt idx="24">
                  <c:v>0.1396</c:v>
                </c:pt>
                <c:pt idx="25">
                  <c:v>0.0975</c:v>
                </c:pt>
                <c:pt idx="26">
                  <c:v>0.3868</c:v>
                </c:pt>
                <c:pt idx="27">
                  <c:v>0.114</c:v>
                </c:pt>
                <c:pt idx="28">
                  <c:v>0.1249</c:v>
                </c:pt>
                <c:pt idx="29">
                  <c:v>0.1941</c:v>
                </c:pt>
                <c:pt idx="30">
                  <c:v>0.2721</c:v>
                </c:pt>
                <c:pt idx="31">
                  <c:v>0.0337</c:v>
                </c:pt>
                <c:pt idx="32">
                  <c:v>0.3502</c:v>
                </c:pt>
                <c:pt idx="33">
                  <c:v>0.3308</c:v>
                </c:pt>
                <c:pt idx="34">
                  <c:v>0.171</c:v>
                </c:pt>
                <c:pt idx="35">
                  <c:v>0.1816</c:v>
                </c:pt>
              </c:numCache>
            </c:numRef>
          </c:val>
          <c:smooth val="0"/>
        </c:ser>
        <c:marker val="1"/>
        <c:axId val="23649007"/>
        <c:axId val="11514472"/>
      </c:lineChart>
      <c:catAx>
        <c:axId val="23649007"/>
        <c:scaling>
          <c:orientation val="minMax"/>
        </c:scaling>
        <c:axPos val="b"/>
        <c:delete val="1"/>
        <c:majorTickMark val="out"/>
        <c:minorTickMark val="none"/>
        <c:tickLblPos val="nextTo"/>
        <c:crossAx val="11514472"/>
        <c:crosses val="autoZero"/>
        <c:auto val="1"/>
        <c:lblOffset val="100"/>
        <c:noMultiLvlLbl val="0"/>
      </c:catAx>
      <c:valAx>
        <c:axId val="115144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49007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6844833"/>
        <c:axId val="17385770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67.22615236959442</c:v>
                </c:pt>
                <c:pt idx="1">
                  <c:v>1.2973246769165939E-12</c:v>
                </c:pt>
                <c:pt idx="2">
                  <c:v>4.911084949521689E-63</c:v>
                </c:pt>
                <c:pt idx="3">
                  <c:v>3.6469059006819405E-150</c:v>
                </c:pt>
                <c:pt idx="4">
                  <c:v>5.312390758719662E-274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2254203"/>
        <c:axId val="66070100"/>
      </c:scatterChart>
      <c:valAx>
        <c:axId val="16844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85770"/>
        <c:crosses val="max"/>
        <c:crossBetween val="midCat"/>
        <c:dispUnits/>
      </c:valAx>
      <c:valAx>
        <c:axId val="173857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44833"/>
        <c:crosses val="max"/>
        <c:crossBetween val="midCat"/>
        <c:dispUnits/>
      </c:valAx>
      <c:valAx>
        <c:axId val="22254203"/>
        <c:scaling>
          <c:orientation val="minMax"/>
        </c:scaling>
        <c:axPos val="b"/>
        <c:delete val="1"/>
        <c:majorTickMark val="in"/>
        <c:minorTickMark val="none"/>
        <c:tickLblPos val="nextTo"/>
        <c:crossAx val="66070100"/>
        <c:crosses val="max"/>
        <c:crossBetween val="midCat"/>
        <c:dispUnits/>
      </c:valAx>
      <c:valAx>
        <c:axId val="660701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25420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6521385"/>
        <c:axId val="6025701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67.22615236959442</c:v>
                </c:pt>
                <c:pt idx="1">
                  <c:v>1.2973246769165939E-12</c:v>
                </c:pt>
                <c:pt idx="2">
                  <c:v>4.911084949521689E-63</c:v>
                </c:pt>
                <c:pt idx="3">
                  <c:v>3.6469059006819405E-150</c:v>
                </c:pt>
                <c:pt idx="4">
                  <c:v>5.312390758719662E-274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442179"/>
        <c:axId val="48979612"/>
      </c:lineChart>
      <c:catAx>
        <c:axId val="365213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0257010"/>
        <c:crosses val="autoZero"/>
        <c:auto val="0"/>
        <c:lblOffset val="100"/>
        <c:tickLblSkip val="1"/>
        <c:noMultiLvlLbl val="0"/>
      </c:catAx>
      <c:valAx>
        <c:axId val="602570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521385"/>
        <c:crossesAt val="1"/>
        <c:crossBetween val="between"/>
        <c:dispUnits/>
      </c:valAx>
      <c:catAx>
        <c:axId val="5442179"/>
        <c:scaling>
          <c:orientation val="minMax"/>
        </c:scaling>
        <c:axPos val="b"/>
        <c:delete val="1"/>
        <c:majorTickMark val="in"/>
        <c:minorTickMark val="none"/>
        <c:tickLblPos val="nextTo"/>
        <c:crossAx val="48979612"/>
        <c:crosses val="autoZero"/>
        <c:auto val="0"/>
        <c:lblOffset val="100"/>
        <c:tickLblSkip val="1"/>
        <c:noMultiLvlLbl val="0"/>
      </c:catAx>
      <c:valAx>
        <c:axId val="4897961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44217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Tolerance'!$G$2:$G$37</c:f>
              <c:numCache>
                <c:ptCount val="36"/>
                <c:pt idx="0">
                  <c:v>0.1588</c:v>
                </c:pt>
                <c:pt idx="1">
                  <c:v>0.0993</c:v>
                </c:pt>
                <c:pt idx="2">
                  <c:v>0.0038</c:v>
                </c:pt>
                <c:pt idx="3">
                  <c:v>0.0528</c:v>
                </c:pt>
                <c:pt idx="4">
                  <c:v>0.0163</c:v>
                </c:pt>
                <c:pt idx="5">
                  <c:v>0.1239</c:v>
                </c:pt>
                <c:pt idx="6">
                  <c:v>0.0146</c:v>
                </c:pt>
                <c:pt idx="7">
                  <c:v>0.0211</c:v>
                </c:pt>
                <c:pt idx="8">
                  <c:v>0.0331</c:v>
                </c:pt>
                <c:pt idx="9">
                  <c:v>-0.001</c:v>
                </c:pt>
                <c:pt idx="10">
                  <c:v>0.0692</c:v>
                </c:pt>
                <c:pt idx="11">
                  <c:v>0.0107</c:v>
                </c:pt>
                <c:pt idx="12">
                  <c:v>0.0944</c:v>
                </c:pt>
                <c:pt idx="13">
                  <c:v>0.113</c:v>
                </c:pt>
                <c:pt idx="14">
                  <c:v>0.2138</c:v>
                </c:pt>
                <c:pt idx="15">
                  <c:v>0.0227</c:v>
                </c:pt>
                <c:pt idx="16">
                  <c:v>0.0298</c:v>
                </c:pt>
                <c:pt idx="17">
                  <c:v>0.0231</c:v>
                </c:pt>
                <c:pt idx="18">
                  <c:v>0.1877</c:v>
                </c:pt>
                <c:pt idx="19">
                  <c:v>0.2787</c:v>
                </c:pt>
                <c:pt idx="20">
                  <c:v>0.2937</c:v>
                </c:pt>
                <c:pt idx="21">
                  <c:v>0.1984</c:v>
                </c:pt>
                <c:pt idx="22">
                  <c:v>0.0809</c:v>
                </c:pt>
                <c:pt idx="23">
                  <c:v>0.0147</c:v>
                </c:pt>
                <c:pt idx="24">
                  <c:v>0.1396</c:v>
                </c:pt>
                <c:pt idx="25">
                  <c:v>0.0975</c:v>
                </c:pt>
                <c:pt idx="26">
                  <c:v>0.3868</c:v>
                </c:pt>
                <c:pt idx="27">
                  <c:v>0.114</c:v>
                </c:pt>
                <c:pt idx="28">
                  <c:v>0.1249</c:v>
                </c:pt>
                <c:pt idx="29">
                  <c:v>0.1941</c:v>
                </c:pt>
                <c:pt idx="30">
                  <c:v>0.2721</c:v>
                </c:pt>
                <c:pt idx="31">
                  <c:v>0.0337</c:v>
                </c:pt>
                <c:pt idx="32">
                  <c:v>0.3502</c:v>
                </c:pt>
                <c:pt idx="33">
                  <c:v>0.3308</c:v>
                </c:pt>
                <c:pt idx="34">
                  <c:v>0.171</c:v>
                </c:pt>
                <c:pt idx="35">
                  <c:v>0.1816</c:v>
                </c:pt>
              </c:numCache>
            </c:numRef>
          </c:val>
          <c:smooth val="1"/>
        </c:ser>
        <c:axId val="38163325"/>
        <c:axId val="7925606"/>
      </c:lineChart>
      <c:catAx>
        <c:axId val="38163325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7925606"/>
        <c:crosses val="autoZero"/>
        <c:auto val="0"/>
        <c:lblOffset val="100"/>
        <c:tickLblSkip val="1"/>
        <c:noMultiLvlLbl val="0"/>
      </c:catAx>
      <c:valAx>
        <c:axId val="792560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16332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6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221591"/>
        <c:axId val="3799432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0.031909308565953635</c:v>
                </c:pt>
                <c:pt idx="1">
                  <c:v>0.05699125139745572</c:v>
                </c:pt>
                <c:pt idx="2">
                  <c:v>0.09779737848253645</c:v>
                </c:pt>
                <c:pt idx="3">
                  <c:v>0.1612406181228689</c:v>
                </c:pt>
                <c:pt idx="4">
                  <c:v>0.25541706849286644</c:v>
                </c:pt>
                <c:pt idx="5">
                  <c:v>0.3887349588949541</c:v>
                </c:pt>
                <c:pt idx="6">
                  <c:v>0.5684411397664378</c:v>
                </c:pt>
                <c:pt idx="7">
                  <c:v>0.7986300096920802</c:v>
                </c:pt>
                <c:pt idx="8">
                  <c:v>1.0780377525773632</c:v>
                </c:pt>
                <c:pt idx="9">
                  <c:v>1.398139595879134</c:v>
                </c:pt>
                <c:pt idx="10">
                  <c:v>1.7421892165378325</c:v>
                </c:pt>
                <c:pt idx="11">
                  <c:v>2.085779179882676</c:v>
                </c:pt>
                <c:pt idx="12">
                  <c:v>2.399217140820958</c:v>
                </c:pt>
                <c:pt idx="13">
                  <c:v>2.6515450101839284</c:v>
                </c:pt>
                <c:pt idx="14">
                  <c:v>2.8155073966232838</c:v>
                </c:pt>
                <c:pt idx="15">
                  <c:v>2.8723844188903165</c:v>
                </c:pt>
                <c:pt idx="16">
                  <c:v>2.8155073966232838</c:v>
                </c:pt>
                <c:pt idx="17">
                  <c:v>2.6515450101839284</c:v>
                </c:pt>
                <c:pt idx="18">
                  <c:v>2.399217140820958</c:v>
                </c:pt>
                <c:pt idx="19">
                  <c:v>2.085779179882676</c:v>
                </c:pt>
                <c:pt idx="20">
                  <c:v>1.7421892165378325</c:v>
                </c:pt>
                <c:pt idx="21">
                  <c:v>1.398139595879134</c:v>
                </c:pt>
                <c:pt idx="22">
                  <c:v>1.0780377525773637</c:v>
                </c:pt>
                <c:pt idx="23">
                  <c:v>0.7986300096920803</c:v>
                </c:pt>
                <c:pt idx="24">
                  <c:v>0.5684411397664382</c:v>
                </c:pt>
                <c:pt idx="25">
                  <c:v>0.3887349588949541</c:v>
                </c:pt>
                <c:pt idx="26">
                  <c:v>0.25541706849286633</c:v>
                </c:pt>
                <c:pt idx="27">
                  <c:v>0.1612406181228689</c:v>
                </c:pt>
                <c:pt idx="28">
                  <c:v>0.09779737848253645</c:v>
                </c:pt>
                <c:pt idx="29">
                  <c:v>0.05699125139745572</c:v>
                </c:pt>
                <c:pt idx="30">
                  <c:v>0.031909308565953635</c:v>
                </c:pt>
              </c:numCache>
            </c:numRef>
          </c:val>
          <c:smooth val="0"/>
        </c:ser>
        <c:axId val="6404561"/>
        <c:axId val="57641050"/>
      </c:lineChart>
      <c:catAx>
        <c:axId val="42215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7994320"/>
        <c:crosses val="autoZero"/>
        <c:auto val="0"/>
        <c:lblOffset val="100"/>
        <c:tickLblSkip val="1"/>
        <c:noMultiLvlLbl val="0"/>
      </c:catAx>
      <c:valAx>
        <c:axId val="379943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21591"/>
        <c:crossesAt val="1"/>
        <c:crossBetween val="between"/>
        <c:dispUnits/>
      </c:valAx>
      <c:catAx>
        <c:axId val="6404561"/>
        <c:scaling>
          <c:orientation val="minMax"/>
        </c:scaling>
        <c:axPos val="b"/>
        <c:delete val="1"/>
        <c:majorTickMark val="in"/>
        <c:minorTickMark val="none"/>
        <c:tickLblPos val="nextTo"/>
        <c:crossAx val="57641050"/>
        <c:crosses val="autoZero"/>
        <c:auto val="0"/>
        <c:lblOffset val="100"/>
        <c:tickLblSkip val="1"/>
        <c:noMultiLvlLbl val="0"/>
      </c:catAx>
      <c:valAx>
        <c:axId val="5764105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0456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Tolerance'!$G$2:$G$37</c:f>
              <c:numCache>
                <c:ptCount val="36"/>
                <c:pt idx="0">
                  <c:v>0.1588</c:v>
                </c:pt>
                <c:pt idx="1">
                  <c:v>0.0993</c:v>
                </c:pt>
                <c:pt idx="2">
                  <c:v>0.0038</c:v>
                </c:pt>
                <c:pt idx="3">
                  <c:v>0.0528</c:v>
                </c:pt>
                <c:pt idx="4">
                  <c:v>0.0163</c:v>
                </c:pt>
                <c:pt idx="5">
                  <c:v>0.1239</c:v>
                </c:pt>
                <c:pt idx="6">
                  <c:v>0.0146</c:v>
                </c:pt>
                <c:pt idx="7">
                  <c:v>0.0211</c:v>
                </c:pt>
                <c:pt idx="8">
                  <c:v>0.0331</c:v>
                </c:pt>
                <c:pt idx="9">
                  <c:v>-0.001</c:v>
                </c:pt>
                <c:pt idx="10">
                  <c:v>0.0692</c:v>
                </c:pt>
                <c:pt idx="11">
                  <c:v>0.0107</c:v>
                </c:pt>
                <c:pt idx="12">
                  <c:v>0.0944</c:v>
                </c:pt>
                <c:pt idx="13">
                  <c:v>0.113</c:v>
                </c:pt>
                <c:pt idx="14">
                  <c:v>0.2138</c:v>
                </c:pt>
                <c:pt idx="15">
                  <c:v>0.0227</c:v>
                </c:pt>
                <c:pt idx="16">
                  <c:v>0.0298</c:v>
                </c:pt>
                <c:pt idx="17">
                  <c:v>0.0231</c:v>
                </c:pt>
                <c:pt idx="18">
                  <c:v>0.1877</c:v>
                </c:pt>
                <c:pt idx="19">
                  <c:v>0.2787</c:v>
                </c:pt>
                <c:pt idx="20">
                  <c:v>0.2937</c:v>
                </c:pt>
                <c:pt idx="21">
                  <c:v>0.1984</c:v>
                </c:pt>
                <c:pt idx="22">
                  <c:v>0.0809</c:v>
                </c:pt>
                <c:pt idx="23">
                  <c:v>0.0147</c:v>
                </c:pt>
                <c:pt idx="24">
                  <c:v>0.1396</c:v>
                </c:pt>
                <c:pt idx="25">
                  <c:v>0.0975</c:v>
                </c:pt>
                <c:pt idx="26">
                  <c:v>0.3868</c:v>
                </c:pt>
                <c:pt idx="27">
                  <c:v>0.114</c:v>
                </c:pt>
                <c:pt idx="28">
                  <c:v>0.1249</c:v>
                </c:pt>
                <c:pt idx="29">
                  <c:v>0.1941</c:v>
                </c:pt>
                <c:pt idx="30">
                  <c:v>0.2721</c:v>
                </c:pt>
                <c:pt idx="31">
                  <c:v>0.0337</c:v>
                </c:pt>
                <c:pt idx="32">
                  <c:v>0.3502</c:v>
                </c:pt>
                <c:pt idx="33">
                  <c:v>0.3308</c:v>
                </c:pt>
                <c:pt idx="34">
                  <c:v>0.171</c:v>
                </c:pt>
                <c:pt idx="35">
                  <c:v>0.1816</c:v>
                </c:pt>
              </c:numCache>
            </c:numRef>
          </c:val>
        </c:ser>
        <c:axId val="49007403"/>
        <c:axId val="38413444"/>
      </c:areaChart>
      <c:catAx>
        <c:axId val="49007403"/>
        <c:scaling>
          <c:orientation val="minMax"/>
        </c:scaling>
        <c:axPos val="b"/>
        <c:delete val="1"/>
        <c:majorTickMark val="out"/>
        <c:minorTickMark val="none"/>
        <c:tickLblPos val="nextTo"/>
        <c:crossAx val="38413444"/>
        <c:crosses val="autoZero"/>
        <c:auto val="1"/>
        <c:lblOffset val="100"/>
        <c:noMultiLvlLbl val="0"/>
      </c:catAx>
      <c:valAx>
        <c:axId val="384134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07403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0176677"/>
        <c:axId val="2448123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67.22615236959442</c:v>
                </c:pt>
                <c:pt idx="1">
                  <c:v>1.2973246769165939E-12</c:v>
                </c:pt>
                <c:pt idx="2">
                  <c:v>4.911084949521689E-63</c:v>
                </c:pt>
                <c:pt idx="3">
                  <c:v>3.6469059006819405E-150</c:v>
                </c:pt>
                <c:pt idx="4">
                  <c:v>5.312390758719662E-274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9004479"/>
        <c:axId val="36822584"/>
      </c:lineChart>
      <c:catAx>
        <c:axId val="101766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4481230"/>
        <c:crosses val="autoZero"/>
        <c:auto val="0"/>
        <c:lblOffset val="100"/>
        <c:tickLblSkip val="1"/>
        <c:noMultiLvlLbl val="0"/>
      </c:catAx>
      <c:valAx>
        <c:axId val="244812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176677"/>
        <c:crossesAt val="1"/>
        <c:crossBetween val="between"/>
        <c:dispUnits/>
      </c:valAx>
      <c:catAx>
        <c:axId val="19004479"/>
        <c:scaling>
          <c:orientation val="minMax"/>
        </c:scaling>
        <c:axPos val="b"/>
        <c:delete val="1"/>
        <c:majorTickMark val="in"/>
        <c:minorTickMark val="none"/>
        <c:tickLblPos val="nextTo"/>
        <c:crossAx val="36822584"/>
        <c:crosses val="autoZero"/>
        <c:auto val="0"/>
        <c:lblOffset val="100"/>
        <c:tickLblSkip val="1"/>
        <c:noMultiLvlLbl val="0"/>
      </c:catAx>
      <c:valAx>
        <c:axId val="3682258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00447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Tolerance'!$G$2:$G$37</c:f>
              <c:numCache>
                <c:ptCount val="36"/>
                <c:pt idx="0">
                  <c:v>0.1588</c:v>
                </c:pt>
                <c:pt idx="1">
                  <c:v>0.0993</c:v>
                </c:pt>
                <c:pt idx="2">
                  <c:v>0.0038</c:v>
                </c:pt>
                <c:pt idx="3">
                  <c:v>0.0528</c:v>
                </c:pt>
                <c:pt idx="4">
                  <c:v>0.0163</c:v>
                </c:pt>
                <c:pt idx="5">
                  <c:v>0.1239</c:v>
                </c:pt>
                <c:pt idx="6">
                  <c:v>0.0146</c:v>
                </c:pt>
                <c:pt idx="7">
                  <c:v>0.0211</c:v>
                </c:pt>
                <c:pt idx="8">
                  <c:v>0.0331</c:v>
                </c:pt>
                <c:pt idx="9">
                  <c:v>-0.001</c:v>
                </c:pt>
                <c:pt idx="10">
                  <c:v>0.0692</c:v>
                </c:pt>
                <c:pt idx="11">
                  <c:v>0.0107</c:v>
                </c:pt>
                <c:pt idx="12">
                  <c:v>0.0944</c:v>
                </c:pt>
                <c:pt idx="13">
                  <c:v>0.113</c:v>
                </c:pt>
                <c:pt idx="14">
                  <c:v>0.2138</c:v>
                </c:pt>
                <c:pt idx="15">
                  <c:v>0.0227</c:v>
                </c:pt>
                <c:pt idx="16">
                  <c:v>0.0298</c:v>
                </c:pt>
                <c:pt idx="17">
                  <c:v>0.0231</c:v>
                </c:pt>
                <c:pt idx="18">
                  <c:v>0.1877</c:v>
                </c:pt>
                <c:pt idx="19">
                  <c:v>0.2787</c:v>
                </c:pt>
                <c:pt idx="20">
                  <c:v>0.2937</c:v>
                </c:pt>
                <c:pt idx="21">
                  <c:v>0.1984</c:v>
                </c:pt>
                <c:pt idx="22">
                  <c:v>0.0809</c:v>
                </c:pt>
                <c:pt idx="23">
                  <c:v>0.0147</c:v>
                </c:pt>
                <c:pt idx="24">
                  <c:v>0.1396</c:v>
                </c:pt>
                <c:pt idx="25">
                  <c:v>0.0975</c:v>
                </c:pt>
                <c:pt idx="26">
                  <c:v>0.3868</c:v>
                </c:pt>
                <c:pt idx="27">
                  <c:v>0.114</c:v>
                </c:pt>
                <c:pt idx="28">
                  <c:v>0.1249</c:v>
                </c:pt>
                <c:pt idx="29">
                  <c:v>0.1941</c:v>
                </c:pt>
                <c:pt idx="30">
                  <c:v>0.2721</c:v>
                </c:pt>
                <c:pt idx="31">
                  <c:v>0.0337</c:v>
                </c:pt>
                <c:pt idx="32">
                  <c:v>0.3502</c:v>
                </c:pt>
                <c:pt idx="33">
                  <c:v>0.3308</c:v>
                </c:pt>
                <c:pt idx="34">
                  <c:v>0.171</c:v>
                </c:pt>
                <c:pt idx="35">
                  <c:v>0.1816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Gauss!$N$3:$N$38</c:f>
              <c:numCache>
                <c:ptCount val="36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Gauss!$O$3:$O$38</c:f>
              <c:numCache>
                <c:ptCount val="36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  <c:pt idx="29">
                  <c:v>-0.25</c:v>
                </c:pt>
                <c:pt idx="30">
                  <c:v>-0.25</c:v>
                </c:pt>
                <c:pt idx="31">
                  <c:v>-0.25</c:v>
                </c:pt>
                <c:pt idx="32">
                  <c:v>-0.25</c:v>
                </c:pt>
                <c:pt idx="33">
                  <c:v>-0.25</c:v>
                </c:pt>
                <c:pt idx="34">
                  <c:v>-0.25</c:v>
                </c:pt>
                <c:pt idx="35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Gauss!$P$3:$P$38</c:f>
              <c:numCache>
                <c:ptCount val="36"/>
                <c:pt idx="0">
                  <c:v>0.12638333333333338</c:v>
                </c:pt>
                <c:pt idx="1">
                  <c:v>0.12638333333333338</c:v>
                </c:pt>
                <c:pt idx="2">
                  <c:v>0.12638333333333338</c:v>
                </c:pt>
                <c:pt idx="3">
                  <c:v>0.12638333333333338</c:v>
                </c:pt>
                <c:pt idx="4">
                  <c:v>0.12638333333333338</c:v>
                </c:pt>
                <c:pt idx="5">
                  <c:v>0.12638333333333338</c:v>
                </c:pt>
                <c:pt idx="6">
                  <c:v>0.12638333333333338</c:v>
                </c:pt>
                <c:pt idx="7">
                  <c:v>0.12638333333333338</c:v>
                </c:pt>
                <c:pt idx="8">
                  <c:v>0.12638333333333338</c:v>
                </c:pt>
                <c:pt idx="9">
                  <c:v>0.12638333333333338</c:v>
                </c:pt>
                <c:pt idx="10">
                  <c:v>0.12638333333333338</c:v>
                </c:pt>
                <c:pt idx="11">
                  <c:v>0.12638333333333338</c:v>
                </c:pt>
                <c:pt idx="12">
                  <c:v>0.12638333333333338</c:v>
                </c:pt>
                <c:pt idx="13">
                  <c:v>0.12638333333333338</c:v>
                </c:pt>
                <c:pt idx="14">
                  <c:v>0.12638333333333338</c:v>
                </c:pt>
                <c:pt idx="15">
                  <c:v>0.12638333333333338</c:v>
                </c:pt>
                <c:pt idx="16">
                  <c:v>0.12638333333333338</c:v>
                </c:pt>
                <c:pt idx="17">
                  <c:v>0.12638333333333338</c:v>
                </c:pt>
                <c:pt idx="18">
                  <c:v>0.12638333333333338</c:v>
                </c:pt>
                <c:pt idx="19">
                  <c:v>0.12638333333333338</c:v>
                </c:pt>
                <c:pt idx="20">
                  <c:v>0.12638333333333338</c:v>
                </c:pt>
                <c:pt idx="21">
                  <c:v>0.12638333333333338</c:v>
                </c:pt>
                <c:pt idx="22">
                  <c:v>0.12638333333333338</c:v>
                </c:pt>
                <c:pt idx="23">
                  <c:v>0.12638333333333338</c:v>
                </c:pt>
                <c:pt idx="24">
                  <c:v>0.12638333333333338</c:v>
                </c:pt>
                <c:pt idx="25">
                  <c:v>0.12638333333333338</c:v>
                </c:pt>
                <c:pt idx="26">
                  <c:v>0.12638333333333338</c:v>
                </c:pt>
                <c:pt idx="27">
                  <c:v>0.12638333333333338</c:v>
                </c:pt>
                <c:pt idx="28">
                  <c:v>0.12638333333333338</c:v>
                </c:pt>
                <c:pt idx="29">
                  <c:v>0.12638333333333338</c:v>
                </c:pt>
                <c:pt idx="30">
                  <c:v>0.12638333333333338</c:v>
                </c:pt>
                <c:pt idx="31">
                  <c:v>0.12638333333333338</c:v>
                </c:pt>
                <c:pt idx="32">
                  <c:v>0.12638333333333338</c:v>
                </c:pt>
                <c:pt idx="33">
                  <c:v>0.12638333333333338</c:v>
                </c:pt>
                <c:pt idx="34">
                  <c:v>0.12638333333333338</c:v>
                </c:pt>
                <c:pt idx="35">
                  <c:v>0.12638333333333338</c:v>
                </c:pt>
              </c:numCache>
            </c:numRef>
          </c:val>
          <c:smooth val="0"/>
        </c:ser>
        <c:marker val="1"/>
        <c:axId val="62967801"/>
        <c:axId val="29839298"/>
      </c:lineChart>
      <c:catAx>
        <c:axId val="62967801"/>
        <c:scaling>
          <c:orientation val="minMax"/>
        </c:scaling>
        <c:axPos val="b"/>
        <c:delete val="1"/>
        <c:majorTickMark val="out"/>
        <c:minorTickMark val="none"/>
        <c:tickLblPos val="nextTo"/>
        <c:crossAx val="29839298"/>
        <c:crosses val="autoZero"/>
        <c:auto val="1"/>
        <c:lblOffset val="100"/>
        <c:noMultiLvlLbl val="0"/>
      </c:catAx>
      <c:valAx>
        <c:axId val="29839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62967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18227"/>
        <c:axId val="106404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9576397"/>
        <c:axId val="19078710"/>
      </c:lineChart>
      <c:catAx>
        <c:axId val="118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064044"/>
        <c:crosses val="autoZero"/>
        <c:auto val="0"/>
        <c:lblOffset val="100"/>
        <c:tickLblSkip val="1"/>
        <c:noMultiLvlLbl val="0"/>
      </c:catAx>
      <c:valAx>
        <c:axId val="1064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8227"/>
        <c:crossesAt val="1"/>
        <c:crossBetween val="between"/>
        <c:dispUnits/>
      </c:valAx>
      <c:catAx>
        <c:axId val="9576397"/>
        <c:scaling>
          <c:orientation val="minMax"/>
        </c:scaling>
        <c:axPos val="b"/>
        <c:delete val="1"/>
        <c:majorTickMark val="in"/>
        <c:minorTickMark val="none"/>
        <c:tickLblPos val="nextTo"/>
        <c:crossAx val="19078710"/>
        <c:crosses val="autoZero"/>
        <c:auto val="0"/>
        <c:lblOffset val="100"/>
        <c:tickLblSkip val="1"/>
        <c:noMultiLvlLbl val="0"/>
      </c:catAx>
      <c:valAx>
        <c:axId val="1907871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957639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7490663"/>
        <c:axId val="1871648"/>
      </c:scatterChart>
      <c:valAx>
        <c:axId val="37490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1648"/>
        <c:crosses val="max"/>
        <c:crossBetween val="midCat"/>
        <c:dispUnits/>
      </c:valAx>
      <c:valAx>
        <c:axId val="1871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49066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39600" cy="7543800"/>
    <xdr:graphicFrame>
      <xdr:nvGraphicFramePr>
        <xdr:cNvPr id="1" name="Shape 1025"/>
        <xdr:cNvGraphicFramePr/>
      </xdr:nvGraphicFramePr>
      <xdr:xfrm>
        <a:off x="0" y="0"/>
        <a:ext cx="12039600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37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60</v>
      </c>
      <c r="B2" s="61">
        <v>28.444448370688715</v>
      </c>
      <c r="C2" s="61">
        <v>-31.752398037637118</v>
      </c>
      <c r="D2" s="61">
        <v>-16.617137654865708</v>
      </c>
      <c r="E2" s="61">
        <v>-0.93735737</v>
      </c>
      <c r="F2" s="61">
        <v>-0.24276012</v>
      </c>
      <c r="G2" s="61">
        <v>-0.24985733</v>
      </c>
    </row>
    <row r="3" spans="1:7" ht="12.75">
      <c r="A3" t="s">
        <v>61</v>
      </c>
      <c r="B3" s="61">
        <v>31.74167691432603</v>
      </c>
      <c r="C3" s="61">
        <v>-36.40019593312932</v>
      </c>
      <c r="D3" s="61">
        <v>-19.588070023189516</v>
      </c>
      <c r="E3" s="61">
        <v>-0.77074783</v>
      </c>
      <c r="F3" s="61">
        <v>-0.46504667</v>
      </c>
      <c r="G3" s="61">
        <v>-0.43552197</v>
      </c>
    </row>
    <row r="4" spans="1:7" ht="12.75">
      <c r="A4" t="s">
        <v>62</v>
      </c>
      <c r="B4" s="61">
        <v>37.16837903572296</v>
      </c>
      <c r="C4" s="61">
        <v>-41.436685270095744</v>
      </c>
      <c r="D4" s="61">
        <v>-21.595070268881887</v>
      </c>
      <c r="E4" s="61">
        <v>-0.59621981</v>
      </c>
      <c r="F4" s="61">
        <v>-0.64029305</v>
      </c>
      <c r="G4" s="61">
        <v>-0.48430027</v>
      </c>
    </row>
    <row r="5" spans="1:7" ht="12.75">
      <c r="A5" t="s">
        <v>63</v>
      </c>
      <c r="B5" s="61">
        <v>40.98319997410681</v>
      </c>
      <c r="C5" s="61">
        <v>-45.498503198622906</v>
      </c>
      <c r="D5" s="61">
        <v>-19.845004480320764</v>
      </c>
      <c r="E5" s="61">
        <v>-0.42523314</v>
      </c>
      <c r="F5" s="61">
        <v>-0.75388758</v>
      </c>
      <c r="G5" s="61">
        <v>-0.5008296</v>
      </c>
    </row>
    <row r="6" spans="1:7" ht="12.75">
      <c r="A6" t="s">
        <v>64</v>
      </c>
      <c r="B6" s="61">
        <v>45.60060853157302</v>
      </c>
      <c r="C6" s="61">
        <v>-45.810097688545625</v>
      </c>
      <c r="D6" s="61">
        <v>-22.67239268700537</v>
      </c>
      <c r="E6" s="61">
        <v>-0.2713458</v>
      </c>
      <c r="F6" s="61">
        <v>-0.84389985</v>
      </c>
      <c r="G6" s="61">
        <v>-0.46282233</v>
      </c>
    </row>
    <row r="7" spans="1:7" ht="12.75">
      <c r="A7" t="s">
        <v>65</v>
      </c>
      <c r="B7" s="61">
        <v>43.48640636682555</v>
      </c>
      <c r="C7" s="61">
        <v>-41.86633611359011</v>
      </c>
      <c r="D7" s="61">
        <v>-29.03286969821954</v>
      </c>
      <c r="E7" s="61">
        <v>-0.40190545</v>
      </c>
      <c r="F7" s="61">
        <v>-0.8830301</v>
      </c>
      <c r="G7" s="61">
        <v>-0.24234243</v>
      </c>
    </row>
    <row r="8" spans="1:7" ht="12.75">
      <c r="A8" t="s">
        <v>66</v>
      </c>
      <c r="B8" s="61">
        <v>49.29400514110814</v>
      </c>
      <c r="C8" s="61">
        <v>-42.016417006407295</v>
      </c>
      <c r="D8" s="61">
        <v>-32.98835364401046</v>
      </c>
      <c r="E8" s="61">
        <v>-0.18365196</v>
      </c>
      <c r="F8" s="61">
        <v>-0.91272278</v>
      </c>
      <c r="G8" s="61">
        <v>-0.36497821</v>
      </c>
    </row>
    <row r="9" spans="1:7" ht="12.75">
      <c r="A9" t="s">
        <v>67</v>
      </c>
      <c r="B9" s="61">
        <v>59.68873365669423</v>
      </c>
      <c r="C9" s="61">
        <v>-43.50686177246436</v>
      </c>
      <c r="D9" s="61">
        <v>-28.35560357380294</v>
      </c>
      <c r="E9" s="61">
        <v>0.16688058</v>
      </c>
      <c r="F9" s="61">
        <v>-0.90432591</v>
      </c>
      <c r="G9" s="61">
        <v>-0.39286832</v>
      </c>
    </row>
    <row r="10" spans="1:7" ht="12.75">
      <c r="A10" t="s">
        <v>68</v>
      </c>
      <c r="B10" s="61">
        <v>63.426727619732716</v>
      </c>
      <c r="C10" s="61">
        <v>-40.30631632029227</v>
      </c>
      <c r="D10" s="61">
        <v>-33.47660595923942</v>
      </c>
      <c r="E10" s="61">
        <v>0.24873746</v>
      </c>
      <c r="F10" s="61">
        <v>-0.86981905</v>
      </c>
      <c r="G10" s="61">
        <v>-0.42608039</v>
      </c>
    </row>
    <row r="11" spans="1:7" ht="12.75">
      <c r="A11" t="s">
        <v>69</v>
      </c>
      <c r="B11" s="61">
        <v>60.51486772255061</v>
      </c>
      <c r="C11" s="61">
        <v>-38.34802435507016</v>
      </c>
      <c r="D11" s="61">
        <v>-39.04248280422057</v>
      </c>
      <c r="E11" s="61">
        <v>0.26406024</v>
      </c>
      <c r="F11" s="61">
        <v>-0.85384843</v>
      </c>
      <c r="G11" s="61">
        <v>-0.44857001</v>
      </c>
    </row>
    <row r="12" spans="1:7" ht="12.75">
      <c r="A12" t="s">
        <v>70</v>
      </c>
      <c r="B12" s="61">
        <v>58.88362092635263</v>
      </c>
      <c r="C12" s="61">
        <v>-36.7059537794898</v>
      </c>
      <c r="D12" s="61">
        <v>-43.02385176454382</v>
      </c>
      <c r="E12" s="61">
        <v>0.29532473</v>
      </c>
      <c r="F12" s="61">
        <v>-0.82857224</v>
      </c>
      <c r="G12" s="61">
        <v>-0.47565886</v>
      </c>
    </row>
    <row r="13" spans="1:7" ht="12.75">
      <c r="A13" t="s">
        <v>71</v>
      </c>
      <c r="B13" s="61">
        <v>65.7131440584326</v>
      </c>
      <c r="C13" s="61">
        <v>-32.594531957080264</v>
      </c>
      <c r="D13" s="61">
        <v>-44.69014388086958</v>
      </c>
      <c r="E13" s="61">
        <v>0.37453618</v>
      </c>
      <c r="F13" s="61">
        <v>-0.73279479</v>
      </c>
      <c r="G13" s="61">
        <v>-0.56809722</v>
      </c>
    </row>
    <row r="14" spans="1:7" ht="12.75">
      <c r="A14" t="s">
        <v>72</v>
      </c>
      <c r="B14" s="61">
        <v>70.58434551261777</v>
      </c>
      <c r="C14" s="61">
        <v>-34.136072797058304</v>
      </c>
      <c r="D14" s="61">
        <v>-39.272933620877076</v>
      </c>
      <c r="E14" s="61">
        <v>0.38094952</v>
      </c>
      <c r="F14" s="61">
        <v>-0.7560353</v>
      </c>
      <c r="G14" s="61">
        <v>-0.53224815</v>
      </c>
    </row>
    <row r="15" spans="1:7" ht="12.75">
      <c r="A15" t="s">
        <v>73</v>
      </c>
      <c r="B15" s="61">
        <v>78.1951520958471</v>
      </c>
      <c r="C15" s="61">
        <v>-32.84529394778237</v>
      </c>
      <c r="D15" s="61">
        <v>-35.03746298174136</v>
      </c>
      <c r="E15" s="61">
        <v>0.46434472</v>
      </c>
      <c r="F15" s="61">
        <v>-0.71685759</v>
      </c>
      <c r="G15" s="61">
        <v>-0.52009535</v>
      </c>
    </row>
    <row r="16" spans="1:7" ht="12.75">
      <c r="A16" t="s">
        <v>74</v>
      </c>
      <c r="B16" s="61">
        <v>82.95595675083305</v>
      </c>
      <c r="C16" s="61">
        <v>-27.751044730147584</v>
      </c>
      <c r="D16" s="61">
        <v>-36.77586271575239</v>
      </c>
      <c r="E16" s="61">
        <v>0.5672272</v>
      </c>
      <c r="F16" s="61">
        <v>-0.60964087</v>
      </c>
      <c r="G16" s="61">
        <v>-0.55370688</v>
      </c>
    </row>
    <row r="17" spans="1:7" ht="12.75">
      <c r="A17" t="s">
        <v>75</v>
      </c>
      <c r="B17" s="61">
        <v>75.62559736651288</v>
      </c>
      <c r="C17" s="61">
        <v>-24.925099814203723</v>
      </c>
      <c r="D17" s="61">
        <v>-46.135635135324776</v>
      </c>
      <c r="E17" s="61">
        <v>0.499279</v>
      </c>
      <c r="F17" s="61">
        <v>-0.58745505</v>
      </c>
      <c r="G17" s="61">
        <v>-0.63688072</v>
      </c>
    </row>
    <row r="18" spans="1:7" ht="12.75">
      <c r="A18" t="s">
        <v>76</v>
      </c>
      <c r="B18" s="61">
        <v>70.52779976405547</v>
      </c>
      <c r="C18" s="61">
        <v>-23.20832419539188</v>
      </c>
      <c r="D18" s="61">
        <v>-51.37329623789576</v>
      </c>
      <c r="E18" s="61">
        <v>0.46419998</v>
      </c>
      <c r="F18" s="61">
        <v>-0.56868737</v>
      </c>
      <c r="G18" s="61">
        <v>-0.67905306</v>
      </c>
    </row>
    <row r="19" spans="1:7" ht="12.75">
      <c r="A19" t="s">
        <v>77</v>
      </c>
      <c r="B19" s="61">
        <v>72.5603098121032</v>
      </c>
      <c r="C19" s="61">
        <v>-13.494732046984709</v>
      </c>
      <c r="D19" s="61">
        <v>-55.57642294280576</v>
      </c>
      <c r="E19" s="61">
        <v>0.55854937</v>
      </c>
      <c r="F19" s="61">
        <v>-0.24786359</v>
      </c>
      <c r="G19" s="61">
        <v>-0.79157201</v>
      </c>
    </row>
    <row r="20" spans="1:7" ht="12.75">
      <c r="A20" t="s">
        <v>78</v>
      </c>
      <c r="B20" s="61">
        <v>81.20803882148381</v>
      </c>
      <c r="C20" s="61">
        <v>-13.715928964315966</v>
      </c>
      <c r="D20" s="61">
        <v>-48.53706371367489</v>
      </c>
      <c r="E20" s="61">
        <v>0.65406309</v>
      </c>
      <c r="F20" s="61">
        <v>-0.248317</v>
      </c>
      <c r="G20" s="61">
        <v>-0.71452092</v>
      </c>
    </row>
    <row r="21" spans="1:7" ht="12.75">
      <c r="A21" t="s">
        <v>79</v>
      </c>
      <c r="B21" s="61">
        <v>87.3143830279914</v>
      </c>
      <c r="C21" s="61">
        <v>-9.704992507083258</v>
      </c>
      <c r="D21" s="61">
        <v>-43.47399784273943</v>
      </c>
      <c r="E21" s="61">
        <v>0.73312832</v>
      </c>
      <c r="F21" s="61">
        <v>-0.12522763</v>
      </c>
      <c r="G21" s="61">
        <v>-0.66846159</v>
      </c>
    </row>
    <row r="22" spans="1:7" ht="12.75">
      <c r="A22" t="s">
        <v>80</v>
      </c>
      <c r="B22" s="61">
        <v>87.18432983439747</v>
      </c>
      <c r="C22" s="61">
        <v>-0.2216874782224673</v>
      </c>
      <c r="D22" s="61">
        <v>-43.682064427365475</v>
      </c>
      <c r="E22" s="61">
        <v>0.72593694</v>
      </c>
      <c r="F22" s="61">
        <v>0.10809389</v>
      </c>
      <c r="G22" s="61">
        <v>-0.67921372</v>
      </c>
    </row>
    <row r="23" spans="1:7" ht="12.75">
      <c r="A23" t="s">
        <v>81</v>
      </c>
      <c r="B23" s="61">
        <v>84.34200616997357</v>
      </c>
      <c r="C23" s="61">
        <v>11.258692380239147</v>
      </c>
      <c r="D23" s="61">
        <v>-42.74252552434652</v>
      </c>
      <c r="E23" s="61">
        <v>0.66709229</v>
      </c>
      <c r="F23" s="61">
        <v>0.34171742</v>
      </c>
      <c r="G23" s="61">
        <v>-0.66197967</v>
      </c>
    </row>
    <row r="24" spans="1:7" ht="12.75">
      <c r="A24" t="s">
        <v>82</v>
      </c>
      <c r="B24" s="61">
        <v>78.39029932605855</v>
      </c>
      <c r="C24" s="61">
        <v>0.708787148374995</v>
      </c>
      <c r="D24" s="61">
        <v>-51.79828306263867</v>
      </c>
      <c r="E24" s="61">
        <v>0.63061653</v>
      </c>
      <c r="F24" s="61">
        <v>0.13660837</v>
      </c>
      <c r="G24" s="61">
        <v>-0.76397706</v>
      </c>
    </row>
    <row r="25" spans="1:7" ht="12.75">
      <c r="A25" t="s">
        <v>83</v>
      </c>
      <c r="B25" s="61">
        <v>74.17077332672137</v>
      </c>
      <c r="C25" s="61">
        <v>0.29370788601778314</v>
      </c>
      <c r="D25" s="61">
        <v>-55.14057467967781</v>
      </c>
      <c r="E25" s="61">
        <v>0.58371938</v>
      </c>
      <c r="F25" s="61">
        <v>0.12434703</v>
      </c>
      <c r="G25" s="61">
        <v>-0.80237741</v>
      </c>
    </row>
    <row r="26" spans="1:7" ht="12.75">
      <c r="A26" t="s">
        <v>84</v>
      </c>
      <c r="B26" s="61">
        <v>68.54364827614837</v>
      </c>
      <c r="C26" s="61">
        <v>19.590512627330945</v>
      </c>
      <c r="D26" s="61">
        <v>-51.031107697373955</v>
      </c>
      <c r="E26" s="61">
        <v>0.50668766</v>
      </c>
      <c r="F26" s="61">
        <v>0.53213099</v>
      </c>
      <c r="G26" s="61">
        <v>-0.67830983</v>
      </c>
    </row>
    <row r="27" spans="1:7" ht="12.75">
      <c r="A27" t="s">
        <v>85</v>
      </c>
      <c r="B27" s="61">
        <v>74.98854718213923</v>
      </c>
      <c r="C27" s="61">
        <v>21.38164080756883</v>
      </c>
      <c r="D27" s="61">
        <v>-44.476272219932056</v>
      </c>
      <c r="E27" s="61">
        <v>0.5372</v>
      </c>
      <c r="F27" s="61">
        <v>0.54628965</v>
      </c>
      <c r="G27" s="61">
        <v>-0.64263814</v>
      </c>
    </row>
    <row r="28" spans="1:7" ht="12.75">
      <c r="A28" t="s">
        <v>86</v>
      </c>
      <c r="B28" s="61">
        <v>79.59159513019966</v>
      </c>
      <c r="C28" s="61">
        <v>21.808146036117492</v>
      </c>
      <c r="D28" s="61">
        <v>-40.07989283232775</v>
      </c>
      <c r="E28" s="61">
        <v>0.57164151</v>
      </c>
      <c r="F28" s="61">
        <v>0.53495252</v>
      </c>
      <c r="G28" s="61">
        <v>-0.62213486</v>
      </c>
    </row>
    <row r="29" spans="1:7" ht="12.75">
      <c r="A29" t="s">
        <v>87</v>
      </c>
      <c r="B29" s="61">
        <v>80.31474508241547</v>
      </c>
      <c r="C29" s="61">
        <v>27.692306828873004</v>
      </c>
      <c r="D29" s="61">
        <v>-33.8225716648338</v>
      </c>
      <c r="E29" s="61">
        <v>0.54116308</v>
      </c>
      <c r="F29" s="61">
        <v>0.60557105</v>
      </c>
      <c r="G29" s="61">
        <v>-0.58346055</v>
      </c>
    </row>
    <row r="30" spans="1:7" ht="12.75">
      <c r="A30" t="s">
        <v>88</v>
      </c>
      <c r="B30" s="61">
        <v>69.60652995816103</v>
      </c>
      <c r="C30" s="61">
        <v>29.44352964607877</v>
      </c>
      <c r="D30" s="61">
        <v>-40.755609454975</v>
      </c>
      <c r="E30" s="61">
        <v>0.43990973</v>
      </c>
      <c r="F30" s="61">
        <v>0.66864111</v>
      </c>
      <c r="G30" s="61">
        <v>-0.59949854</v>
      </c>
    </row>
    <row r="31" spans="1:7" ht="12.75">
      <c r="A31" t="s">
        <v>89</v>
      </c>
      <c r="B31" s="61">
        <v>65.85530040284831</v>
      </c>
      <c r="C31" s="61">
        <v>28.2844579672643</v>
      </c>
      <c r="D31" s="61">
        <v>-44.71042909017277</v>
      </c>
      <c r="E31" s="61">
        <v>0.42337733</v>
      </c>
      <c r="F31" s="61">
        <v>0.66930047</v>
      </c>
      <c r="G31" s="61">
        <v>-0.6105641</v>
      </c>
    </row>
    <row r="32" spans="1:7" ht="12.75">
      <c r="A32" t="s">
        <v>90</v>
      </c>
      <c r="B32" s="61">
        <v>58.601045261939916</v>
      </c>
      <c r="C32" s="61">
        <v>34.93867766128254</v>
      </c>
      <c r="D32" s="61">
        <v>-41.231219275543566</v>
      </c>
      <c r="E32" s="61">
        <v>0.32808741</v>
      </c>
      <c r="F32" s="61">
        <v>0.76183572</v>
      </c>
      <c r="G32" s="61">
        <v>-0.55853827</v>
      </c>
    </row>
    <row r="33" spans="1:7" ht="12.75">
      <c r="A33" t="s">
        <v>91</v>
      </c>
      <c r="B33" s="61">
        <v>54.71201217584836</v>
      </c>
      <c r="C33" s="61">
        <v>41.968538609711075</v>
      </c>
      <c r="D33" s="61">
        <v>-32.43491695163855</v>
      </c>
      <c r="E33" s="61">
        <v>0.21559836</v>
      </c>
      <c r="F33" s="61">
        <v>0.84679858</v>
      </c>
      <c r="G33" s="61">
        <v>-0.48626074</v>
      </c>
    </row>
    <row r="34" spans="1:7" ht="12.75">
      <c r="A34" t="s">
        <v>92</v>
      </c>
      <c r="B34" s="61">
        <v>34.679654838860486</v>
      </c>
      <c r="C34" s="61">
        <v>46.0780422209266</v>
      </c>
      <c r="D34" s="61">
        <v>-22.615451477216833</v>
      </c>
      <c r="E34" s="61">
        <v>-0.31178399</v>
      </c>
      <c r="F34" s="61">
        <v>0.90323956</v>
      </c>
      <c r="G34" s="61">
        <v>-0.29487122</v>
      </c>
    </row>
    <row r="35" spans="1:7" ht="12.75">
      <c r="A35" t="s">
        <v>93</v>
      </c>
      <c r="B35" s="61">
        <v>31.75983018413027</v>
      </c>
      <c r="C35" s="61">
        <v>46.12645388941015</v>
      </c>
      <c r="D35" s="61">
        <v>-18.287486042054997</v>
      </c>
      <c r="E35" s="61">
        <v>-0.43797337</v>
      </c>
      <c r="F35" s="61">
        <v>0.86890528</v>
      </c>
      <c r="G35" s="61">
        <v>-0.23061428</v>
      </c>
    </row>
    <row r="36" spans="1:7" ht="12.75">
      <c r="A36" t="s">
        <v>94</v>
      </c>
      <c r="B36" s="61">
        <v>24.925495413536762</v>
      </c>
      <c r="C36" s="61">
        <v>42.15851086962287</v>
      </c>
      <c r="D36" s="61">
        <v>-14.319321249051763</v>
      </c>
      <c r="E36" s="61">
        <v>-0.68679403</v>
      </c>
      <c r="F36" s="61">
        <v>0.71977689</v>
      </c>
      <c r="G36" s="61">
        <v>-0.10116916</v>
      </c>
    </row>
    <row r="37" spans="1:7" ht="12.75">
      <c r="A37" t="s">
        <v>95</v>
      </c>
      <c r="B37" s="61">
        <v>21.40083256973544</v>
      </c>
      <c r="C37" s="61">
        <v>38.17153968377755</v>
      </c>
      <c r="D37" s="61">
        <v>-12.401848723030135</v>
      </c>
      <c r="E37" s="61">
        <v>-0.83126336</v>
      </c>
      <c r="F37" s="61">
        <v>0.55501427</v>
      </c>
      <c r="G37" s="61">
        <v>-0.03099008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37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60</v>
      </c>
      <c r="B2" s="61">
        <v>28.295550999999946</v>
      </c>
      <c r="C2" s="61">
        <v>-31.790959999999963</v>
      </c>
      <c r="D2" s="61">
        <v>-16.656827</v>
      </c>
      <c r="E2" s="61">
        <v>0.25</v>
      </c>
      <c r="F2" s="61">
        <v>-0.25</v>
      </c>
      <c r="G2" s="61">
        <v>0.1588</v>
      </c>
    </row>
    <row r="3" spans="1:7" ht="12.75">
      <c r="A3" t="s">
        <v>61</v>
      </c>
      <c r="B3" s="61">
        <v>31.665159999999947</v>
      </c>
      <c r="C3" s="61">
        <v>-36.44636399999998</v>
      </c>
      <c r="D3" s="61">
        <v>-19.631307000000007</v>
      </c>
      <c r="E3" s="61">
        <v>0.25</v>
      </c>
      <c r="F3" s="61">
        <v>-0.25</v>
      </c>
      <c r="G3" s="61">
        <v>0.0993</v>
      </c>
    </row>
    <row r="4" spans="1:7" ht="12.75">
      <c r="A4" t="s">
        <v>62</v>
      </c>
      <c r="B4" s="61">
        <v>37.166123999999954</v>
      </c>
      <c r="C4" s="61">
        <v>-41.439106999999986</v>
      </c>
      <c r="D4" s="61">
        <v>-21.596902</v>
      </c>
      <c r="E4" s="61">
        <v>0.25</v>
      </c>
      <c r="F4" s="61">
        <v>-0.25</v>
      </c>
      <c r="G4" s="61">
        <v>0.0038</v>
      </c>
    </row>
    <row r="5" spans="1:7" ht="12.75">
      <c r="A5" t="s">
        <v>63</v>
      </c>
      <c r="B5" s="61">
        <v>40.96075299999994</v>
      </c>
      <c r="C5" s="61">
        <v>-45.538298999999995</v>
      </c>
      <c r="D5" s="61">
        <v>-19.87144199999999</v>
      </c>
      <c r="E5" s="61">
        <v>0.25</v>
      </c>
      <c r="F5" s="61">
        <v>-0.25</v>
      </c>
      <c r="G5" s="61">
        <v>0.0528</v>
      </c>
    </row>
    <row r="6" spans="1:7" ht="12.75">
      <c r="A6" t="s">
        <v>64</v>
      </c>
      <c r="B6" s="61">
        <v>45.59618599999997</v>
      </c>
      <c r="C6" s="61">
        <v>-45.823852</v>
      </c>
      <c r="D6" s="61">
        <v>-22.679936000000005</v>
      </c>
      <c r="E6" s="61">
        <v>0.25</v>
      </c>
      <c r="F6" s="61">
        <v>-0.25</v>
      </c>
      <c r="G6" s="61">
        <v>0.0163</v>
      </c>
    </row>
    <row r="7" spans="1:7" ht="12.75">
      <c r="A7" t="s">
        <v>65</v>
      </c>
      <c r="B7" s="61">
        <v>43.43660999999996</v>
      </c>
      <c r="C7" s="61">
        <v>-41.97574399999999</v>
      </c>
      <c r="D7" s="61">
        <v>-29.062896</v>
      </c>
      <c r="E7" s="61">
        <v>0.25</v>
      </c>
      <c r="F7" s="61">
        <v>-0.25</v>
      </c>
      <c r="G7" s="61">
        <v>0.1239</v>
      </c>
    </row>
    <row r="8" spans="1:7" ht="12.75">
      <c r="A8" t="s">
        <v>66</v>
      </c>
      <c r="B8" s="61">
        <v>49.29132799999996</v>
      </c>
      <c r="C8" s="61">
        <v>-42.029722</v>
      </c>
      <c r="D8" s="61">
        <v>-32.99367399999995</v>
      </c>
      <c r="E8" s="61">
        <v>0.25</v>
      </c>
      <c r="F8" s="61">
        <v>-0.25</v>
      </c>
      <c r="G8" s="61">
        <v>0.0146</v>
      </c>
    </row>
    <row r="9" spans="1:7" ht="12.75">
      <c r="A9" t="s">
        <v>67</v>
      </c>
      <c r="B9" s="61">
        <v>59.692247999999964</v>
      </c>
      <c r="C9" s="61">
        <v>-43.525906000000006</v>
      </c>
      <c r="D9" s="61">
        <v>-28.363876999999995</v>
      </c>
      <c r="E9" s="61">
        <v>0.25</v>
      </c>
      <c r="F9" s="61">
        <v>-0.25</v>
      </c>
      <c r="G9" s="61">
        <v>0.0211</v>
      </c>
    </row>
    <row r="10" spans="1:7" ht="12.75">
      <c r="A10" t="s">
        <v>68</v>
      </c>
      <c r="B10" s="61">
        <v>63.434948999999946</v>
      </c>
      <c r="C10" s="61">
        <v>-40.33506600000002</v>
      </c>
      <c r="D10" s="61">
        <v>-33.490688999999975</v>
      </c>
      <c r="E10" s="61">
        <v>0.25</v>
      </c>
      <c r="F10" s="61">
        <v>-0.25</v>
      </c>
      <c r="G10" s="61">
        <v>0.0331</v>
      </c>
    </row>
    <row r="11" spans="1:7" ht="12.75">
      <c r="A11" t="s">
        <v>69</v>
      </c>
      <c r="B11" s="61">
        <v>60.51460999999995</v>
      </c>
      <c r="C11" s="61">
        <v>-38.34719100000002</v>
      </c>
      <c r="D11" s="61">
        <v>-39.04204499999997</v>
      </c>
      <c r="E11" s="61">
        <v>0.25</v>
      </c>
      <c r="F11" s="61">
        <v>-0.25</v>
      </c>
      <c r="G11" s="61">
        <v>-0.001</v>
      </c>
    </row>
    <row r="12" spans="1:7" ht="12.75">
      <c r="A12" t="s">
        <v>70</v>
      </c>
      <c r="B12" s="61">
        <v>58.90404599999994</v>
      </c>
      <c r="C12" s="61">
        <v>-36.763259000000026</v>
      </c>
      <c r="D12" s="61">
        <v>-43.05674899999998</v>
      </c>
      <c r="E12" s="61">
        <v>0.25</v>
      </c>
      <c r="F12" s="61">
        <v>-0.25</v>
      </c>
      <c r="G12" s="61">
        <v>0.0692</v>
      </c>
    </row>
    <row r="13" spans="1:7" ht="12.75">
      <c r="A13" t="s">
        <v>71</v>
      </c>
      <c r="B13" s="61">
        <v>65.71714399999995</v>
      </c>
      <c r="C13" s="61">
        <v>-32.60235800000004</v>
      </c>
      <c r="D13" s="61">
        <v>-44.69621099999998</v>
      </c>
      <c r="E13" s="61">
        <v>0.25</v>
      </c>
      <c r="F13" s="61">
        <v>-0.25</v>
      </c>
      <c r="G13" s="61">
        <v>0.0107</v>
      </c>
    </row>
    <row r="14" spans="1:7" ht="12.75">
      <c r="A14" t="s">
        <v>72</v>
      </c>
      <c r="B14" s="61">
        <v>70.62032299999996</v>
      </c>
      <c r="C14" s="61">
        <v>-34.20747400000002</v>
      </c>
      <c r="D14" s="61">
        <v>-39.323199999999986</v>
      </c>
      <c r="E14" s="61">
        <v>0.25</v>
      </c>
      <c r="F14" s="61">
        <v>-0.25</v>
      </c>
      <c r="G14" s="61">
        <v>0.0944</v>
      </c>
    </row>
    <row r="15" spans="1:7" ht="12.75">
      <c r="A15" t="s">
        <v>73</v>
      </c>
      <c r="B15" s="61">
        <v>78.24761599999997</v>
      </c>
      <c r="C15" s="61">
        <v>-32.926288000000035</v>
      </c>
      <c r="D15" s="61">
        <v>-35.096225999999994</v>
      </c>
      <c r="E15" s="61">
        <v>0.25</v>
      </c>
      <c r="F15" s="61">
        <v>-0.25</v>
      </c>
      <c r="G15" s="61">
        <v>0.113</v>
      </c>
    </row>
    <row r="16" spans="1:7" ht="12.75">
      <c r="A16" t="s">
        <v>74</v>
      </c>
      <c r="B16" s="61">
        <v>83.07720299999997</v>
      </c>
      <c r="C16" s="61">
        <v>-27.881357000000047</v>
      </c>
      <c r="D16" s="61">
        <v>-36.89421900000001</v>
      </c>
      <c r="E16" s="61">
        <v>0.25</v>
      </c>
      <c r="F16" s="61">
        <v>-0.25</v>
      </c>
      <c r="G16" s="61">
        <v>0.2138</v>
      </c>
    </row>
    <row r="17" spans="1:7" ht="12.75">
      <c r="A17" t="s">
        <v>75</v>
      </c>
      <c r="B17" s="61">
        <v>75.63690799999995</v>
      </c>
      <c r="C17" s="61">
        <v>-24.938408000000056</v>
      </c>
      <c r="D17" s="61">
        <v>-46.15006300000001</v>
      </c>
      <c r="E17" s="61">
        <v>0.25</v>
      </c>
      <c r="F17" s="61">
        <v>-0.25</v>
      </c>
      <c r="G17" s="61">
        <v>0.0227</v>
      </c>
    </row>
    <row r="18" spans="1:7" ht="12.75">
      <c r="A18" t="s">
        <v>76</v>
      </c>
      <c r="B18" s="61">
        <v>70.54164999999996</v>
      </c>
      <c r="C18" s="61">
        <v>-23.22529200000004</v>
      </c>
      <c r="D18" s="61">
        <v>-51.39355699999999</v>
      </c>
      <c r="E18" s="61">
        <v>0.25</v>
      </c>
      <c r="F18" s="61">
        <v>-0.25</v>
      </c>
      <c r="G18" s="61">
        <v>0.0298</v>
      </c>
    </row>
    <row r="19" spans="1:7" ht="12.75">
      <c r="A19" t="s">
        <v>77</v>
      </c>
      <c r="B19" s="61">
        <v>72.57322199999993</v>
      </c>
      <c r="C19" s="61">
        <v>-13.500462000000065</v>
      </c>
      <c r="D19" s="61">
        <v>-55.59472200000001</v>
      </c>
      <c r="E19" s="61">
        <v>0.25</v>
      </c>
      <c r="F19" s="61">
        <v>-0.25</v>
      </c>
      <c r="G19" s="61">
        <v>0.0231</v>
      </c>
    </row>
    <row r="20" spans="1:7" ht="12.75">
      <c r="A20" t="s">
        <v>78</v>
      </c>
      <c r="B20" s="61">
        <v>81.33082999999996</v>
      </c>
      <c r="C20" s="61">
        <v>-13.762547000000053</v>
      </c>
      <c r="D20" s="61">
        <v>-48.67120500000003</v>
      </c>
      <c r="E20" s="61">
        <v>0.25</v>
      </c>
      <c r="F20" s="61">
        <v>-0.25</v>
      </c>
      <c r="G20" s="61">
        <v>0.1877</v>
      </c>
    </row>
    <row r="21" spans="1:8" ht="12.75">
      <c r="A21" t="s">
        <v>79</v>
      </c>
      <c r="B21" s="61">
        <v>87.51867399999998</v>
      </c>
      <c r="C21" s="61">
        <v>-9.739888000000061</v>
      </c>
      <c r="D21" s="61">
        <v>-43.66026900000002</v>
      </c>
      <c r="E21" s="61">
        <v>0.25</v>
      </c>
      <c r="F21" s="61">
        <v>-0.25</v>
      </c>
      <c r="G21" s="61">
        <v>0.2787</v>
      </c>
      <c r="H21" s="61">
        <v>0.028700000000000003</v>
      </c>
    </row>
    <row r="22" spans="1:8" ht="12.75">
      <c r="A22" t="s">
        <v>80</v>
      </c>
      <c r="B22" s="61">
        <v>87.39750599999999</v>
      </c>
      <c r="C22" s="61">
        <v>-0.18994500000005754</v>
      </c>
      <c r="D22" s="61">
        <v>-43.88152000000003</v>
      </c>
      <c r="E22" s="61">
        <v>0.25</v>
      </c>
      <c r="F22" s="61">
        <v>-0.25</v>
      </c>
      <c r="G22" s="61">
        <v>0.2937</v>
      </c>
      <c r="H22" s="61">
        <v>0.04370000000000002</v>
      </c>
    </row>
    <row r="23" spans="1:7" ht="12.75">
      <c r="A23" t="s">
        <v>81</v>
      </c>
      <c r="B23" s="61">
        <v>84.47435899999999</v>
      </c>
      <c r="C23" s="61">
        <v>11.326489999999989</v>
      </c>
      <c r="D23" s="61">
        <v>-42.873864000000054</v>
      </c>
      <c r="E23" s="61">
        <v>0.25</v>
      </c>
      <c r="F23" s="61">
        <v>-0.25</v>
      </c>
      <c r="G23" s="61">
        <v>0.1984</v>
      </c>
    </row>
    <row r="24" spans="1:7" ht="12.75">
      <c r="A24" t="s">
        <v>82</v>
      </c>
      <c r="B24" s="61">
        <v>78.44128499999997</v>
      </c>
      <c r="C24" s="61">
        <v>0.7198319999999353</v>
      </c>
      <c r="D24" s="61">
        <v>-51.86005100000004</v>
      </c>
      <c r="E24" s="61">
        <v>0.25</v>
      </c>
      <c r="F24" s="61">
        <v>-0.25</v>
      </c>
      <c r="G24" s="61">
        <v>0.0809</v>
      </c>
    </row>
    <row r="25" spans="1:7" ht="12.75">
      <c r="A25" t="s">
        <v>83</v>
      </c>
      <c r="B25" s="61">
        <v>74.17935499999999</v>
      </c>
      <c r="C25" s="61">
        <v>0.2955359999999484</v>
      </c>
      <c r="D25" s="61">
        <v>-55.15237100000002</v>
      </c>
      <c r="E25" s="61">
        <v>0.25</v>
      </c>
      <c r="F25" s="61">
        <v>-0.25</v>
      </c>
      <c r="G25" s="61">
        <v>0.0147</v>
      </c>
    </row>
    <row r="26" spans="1:7" ht="12.75">
      <c r="A26" t="s">
        <v>84</v>
      </c>
      <c r="B26" s="61">
        <v>68.61439699999997</v>
      </c>
      <c r="C26" s="61">
        <v>19.66481399999997</v>
      </c>
      <c r="D26" s="61">
        <v>-51.12582000000005</v>
      </c>
      <c r="E26" s="61">
        <v>0.25</v>
      </c>
      <c r="F26" s="61">
        <v>-0.25</v>
      </c>
      <c r="G26" s="61">
        <v>0.1396</v>
      </c>
    </row>
    <row r="27" spans="1:7" ht="12.75">
      <c r="A27" t="s">
        <v>85</v>
      </c>
      <c r="B27" s="61">
        <v>75.04093299999998</v>
      </c>
      <c r="C27" s="61">
        <v>21.43491299999998</v>
      </c>
      <c r="D27" s="61">
        <v>-44.53894000000005</v>
      </c>
      <c r="E27" s="61">
        <v>0.25</v>
      </c>
      <c r="F27" s="61">
        <v>-0.25</v>
      </c>
      <c r="G27" s="61">
        <v>0.0975</v>
      </c>
    </row>
    <row r="28" spans="1:8" ht="12.75">
      <c r="A28" t="s">
        <v>86</v>
      </c>
      <c r="B28" s="61">
        <v>79.81269999999999</v>
      </c>
      <c r="C28" s="61">
        <v>22.015059999999988</v>
      </c>
      <c r="D28" s="61">
        <v>-40.32052800000007</v>
      </c>
      <c r="E28" s="61">
        <v>0.25</v>
      </c>
      <c r="F28" s="61">
        <v>-0.25</v>
      </c>
      <c r="G28" s="61">
        <v>0.3868</v>
      </c>
      <c r="H28" s="61">
        <v>0.13679999999999998</v>
      </c>
    </row>
    <row r="29" spans="1:7" ht="12.75">
      <c r="A29" t="s">
        <v>87</v>
      </c>
      <c r="B29" s="61">
        <v>80.376444</v>
      </c>
      <c r="C29" s="61">
        <v>27.761348999999996</v>
      </c>
      <c r="D29" s="61">
        <v>-33.88909300000006</v>
      </c>
      <c r="E29" s="61">
        <v>0.25</v>
      </c>
      <c r="F29" s="61">
        <v>-0.25</v>
      </c>
      <c r="G29" s="61">
        <v>0.114</v>
      </c>
    </row>
    <row r="30" spans="1:7" ht="12.75">
      <c r="A30" t="s">
        <v>88</v>
      </c>
      <c r="B30" s="61">
        <v>69.66145499999999</v>
      </c>
      <c r="C30" s="61">
        <v>29.527012999999986</v>
      </c>
      <c r="D30" s="61">
        <v>-40.830460000000066</v>
      </c>
      <c r="E30" s="61">
        <v>0.25</v>
      </c>
      <c r="F30" s="61">
        <v>-0.25</v>
      </c>
      <c r="G30" s="61">
        <v>0.1249</v>
      </c>
    </row>
    <row r="31" spans="1:7" ht="12.75">
      <c r="A31" t="s">
        <v>89</v>
      </c>
      <c r="B31" s="61">
        <v>65.93748099999999</v>
      </c>
      <c r="C31" s="61">
        <v>28.41437399999998</v>
      </c>
      <c r="D31" s="61">
        <v>-44.82894400000005</v>
      </c>
      <c r="E31" s="61">
        <v>0.25</v>
      </c>
      <c r="F31" s="61">
        <v>-0.25</v>
      </c>
      <c r="G31" s="61">
        <v>0.1941</v>
      </c>
    </row>
    <row r="32" spans="1:8" ht="12.75">
      <c r="A32" t="s">
        <v>90</v>
      </c>
      <c r="B32" s="61">
        <v>58.690327999999994</v>
      </c>
      <c r="C32" s="61">
        <v>35.145996999999994</v>
      </c>
      <c r="D32" s="61">
        <v>-41.383215000000035</v>
      </c>
      <c r="E32" s="61">
        <v>0.25</v>
      </c>
      <c r="F32" s="61">
        <v>-0.25</v>
      </c>
      <c r="G32" s="61">
        <v>0.2721</v>
      </c>
      <c r="H32" s="61">
        <v>0.02210000000000001</v>
      </c>
    </row>
    <row r="33" spans="1:7" ht="12.75">
      <c r="A33" t="s">
        <v>91</v>
      </c>
      <c r="B33" s="61">
        <v>54.719269</v>
      </c>
      <c r="C33" s="61">
        <v>41.997041</v>
      </c>
      <c r="D33" s="61">
        <v>-32.45128400000005</v>
      </c>
      <c r="E33" s="61">
        <v>0.25</v>
      </c>
      <c r="F33" s="61">
        <v>-0.25</v>
      </c>
      <c r="G33" s="61">
        <v>0.0337</v>
      </c>
    </row>
    <row r="34" spans="1:8" ht="12.75">
      <c r="A34" t="s">
        <v>92</v>
      </c>
      <c r="B34" s="61">
        <v>34.570477999999994</v>
      </c>
      <c r="C34" s="61">
        <v>46.394328</v>
      </c>
      <c r="D34" s="61">
        <v>-22.718706000000005</v>
      </c>
      <c r="E34" s="61">
        <v>0.25</v>
      </c>
      <c r="F34" s="61">
        <v>-0.25</v>
      </c>
      <c r="G34" s="61">
        <v>0.3502</v>
      </c>
      <c r="H34" s="61">
        <v>0.10020000000000001</v>
      </c>
    </row>
    <row r="35" spans="1:8" ht="12.75">
      <c r="A35" t="s">
        <v>93</v>
      </c>
      <c r="B35" s="61">
        <v>31.614951000000005</v>
      </c>
      <c r="C35" s="61">
        <v>46.413883000000006</v>
      </c>
      <c r="D35" s="61">
        <v>-18.363771999999994</v>
      </c>
      <c r="E35" s="61">
        <v>0.25</v>
      </c>
      <c r="F35" s="61">
        <v>-0.25</v>
      </c>
      <c r="G35" s="61">
        <v>0.3308</v>
      </c>
      <c r="H35" s="61">
        <v>0.08079999999999998</v>
      </c>
    </row>
    <row r="36" spans="1:7" ht="12.75">
      <c r="A36" t="s">
        <v>94</v>
      </c>
      <c r="B36" s="61">
        <v>24.80808199999999</v>
      </c>
      <c r="C36" s="61">
        <v>42.28156299999999</v>
      </c>
      <c r="D36" s="61">
        <v>-14.336617000000004</v>
      </c>
      <c r="E36" s="61">
        <v>0.25</v>
      </c>
      <c r="F36" s="61">
        <v>-0.25</v>
      </c>
      <c r="G36" s="61">
        <v>0.171</v>
      </c>
    </row>
    <row r="37" spans="1:7" ht="12.75">
      <c r="A37" t="s">
        <v>95</v>
      </c>
      <c r="B37" s="61">
        <v>21.249915999999992</v>
      </c>
      <c r="C37" s="61">
        <v>38.272302999999994</v>
      </c>
      <c r="D37" s="61">
        <v>-12.407474999999998</v>
      </c>
      <c r="E37" s="61">
        <v>0.25</v>
      </c>
      <c r="F37" s="61">
        <v>-0.25</v>
      </c>
      <c r="G37" s="61">
        <v>0.1816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82"/>
  <sheetViews>
    <sheetView workbookViewId="0" topLeftCell="A1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8" t="s">
        <v>57</v>
      </c>
      <c r="D1" s="68"/>
      <c r="E1" s="28"/>
      <c r="F1" s="17" t="s">
        <v>3</v>
      </c>
      <c r="G1" s="58">
        <v>39073.516284722224</v>
      </c>
      <c r="H1" s="12"/>
      <c r="M1" s="52"/>
      <c r="N1" s="4"/>
    </row>
    <row r="2" spans="2:15" ht="13.5">
      <c r="B2" s="57" t="s">
        <v>54</v>
      </c>
      <c r="C2" s="68" t="s">
        <v>58</v>
      </c>
      <c r="D2" s="68"/>
      <c r="E2" s="5"/>
      <c r="F2" s="38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7" t="s">
        <v>55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7" t="s">
        <v>56</v>
      </c>
      <c r="C4" s="68" t="s">
        <v>59</v>
      </c>
      <c r="D4" s="68"/>
      <c r="E4" s="2"/>
      <c r="F4" s="38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36</v>
      </c>
      <c r="H5" s="2"/>
      <c r="J5" s="67"/>
      <c r="K5" s="67"/>
      <c r="L5" s="67"/>
      <c r="M5" s="67"/>
      <c r="N5" s="67"/>
      <c r="O5" s="67"/>
    </row>
    <row r="6" spans="2:15" ht="13.5">
      <c r="B6" s="57" t="s">
        <v>4</v>
      </c>
      <c r="C6" s="63">
        <v>0</v>
      </c>
      <c r="D6" s="63"/>
      <c r="E6" s="64" t="s">
        <v>35</v>
      </c>
      <c r="F6" s="64"/>
      <c r="G6" s="47">
        <v>6</v>
      </c>
      <c r="H6" s="2"/>
      <c r="J6" s="67"/>
      <c r="K6" s="67"/>
      <c r="L6" s="67"/>
      <c r="M6" s="67"/>
      <c r="N6" s="67"/>
      <c r="O6" s="67"/>
    </row>
    <row r="7" spans="2:8" ht="13.5">
      <c r="B7" s="57" t="s">
        <v>36</v>
      </c>
      <c r="C7" s="63">
        <v>0.25</v>
      </c>
      <c r="D7" s="63"/>
      <c r="E7" s="62" t="s">
        <v>19</v>
      </c>
      <c r="F7" s="62"/>
      <c r="G7" s="36">
        <v>0.12638333333333338</v>
      </c>
      <c r="H7" s="6"/>
    </row>
    <row r="8" spans="2:8" ht="13.5">
      <c r="B8" s="57" t="s">
        <v>37</v>
      </c>
      <c r="C8" s="63">
        <v>-0.25</v>
      </c>
      <c r="D8" s="63"/>
      <c r="E8" s="64" t="s">
        <v>12</v>
      </c>
      <c r="F8" s="64"/>
      <c r="G8" s="35">
        <v>0.3868</v>
      </c>
      <c r="H8" s="5"/>
    </row>
    <row r="9" spans="5:8" ht="13.5">
      <c r="E9" s="64" t="s">
        <v>13</v>
      </c>
      <c r="F9" s="64"/>
      <c r="G9" s="35">
        <v>-0.001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0.3878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1</v>
      </c>
      <c r="L12" s="43">
        <v>0</v>
      </c>
      <c r="M12" s="43">
        <v>29</v>
      </c>
      <c r="N12" s="43">
        <v>30</v>
      </c>
      <c r="O12" s="44">
        <v>83.33333333333334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0</v>
      </c>
      <c r="L13" s="43"/>
      <c r="M13" s="43">
        <v>6</v>
      </c>
      <c r="N13" s="43">
        <v>6</v>
      </c>
      <c r="O13" s="44">
        <v>16.666666666666664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1</v>
      </c>
      <c r="L15" s="43">
        <v>0</v>
      </c>
      <c r="M15" s="43">
        <v>35</v>
      </c>
      <c r="N15" s="43">
        <v>36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0.22110486980032817</v>
      </c>
      <c r="L18" s="41">
        <v>0.3162857790734037</v>
      </c>
      <c r="M18" s="41">
        <v>0.00043780422059569446</v>
      </c>
      <c r="N18" s="50">
        <v>0.3868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-0.15091656973544687</v>
      </c>
      <c r="L19" s="41">
        <v>-0.1303122698524639</v>
      </c>
      <c r="M19" s="41">
        <v>-0.24063516767231619</v>
      </c>
      <c r="N19" s="50">
        <v>-0.001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0.37202143953577504</v>
      </c>
      <c r="L20" s="41">
        <v>0.44659804892586763</v>
      </c>
      <c r="M20" s="41">
        <v>0.24107297189291188</v>
      </c>
      <c r="N20" s="50">
        <v>0.3878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0.02294520548127594</v>
      </c>
      <c r="L22" s="41">
        <v>0.028248906972735816</v>
      </c>
      <c r="M22" s="41">
        <v>-0.06246777771777233</v>
      </c>
      <c r="N22" s="50">
        <v>0.12638333333333338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0.09441991526006784</v>
      </c>
      <c r="L23" s="41">
        <v>0.10433180710376656</v>
      </c>
      <c r="M23" s="41">
        <v>0.08759086363612127</v>
      </c>
      <c r="N23" s="50">
        <v>0.16574801888341695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0.09288871466946041</v>
      </c>
      <c r="L24" s="41">
        <v>0.10185935797135716</v>
      </c>
      <c r="M24" s="41">
        <v>0.06227076842832319</v>
      </c>
      <c r="N24" s="50">
        <v>0.10877158373661484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6" ht="13.5">
      <c r="B47" s="27" t="s">
        <v>60</v>
      </c>
      <c r="C47" s="24">
        <v>28.295550999999946</v>
      </c>
      <c r="D47" s="24">
        <v>-31.790959999999963</v>
      </c>
      <c r="E47" s="24">
        <v>-16.656827</v>
      </c>
      <c r="F47" s="60">
        <v>0.1588</v>
      </c>
    </row>
    <row r="48" spans="2:6" ht="13.5">
      <c r="B48" s="27" t="s">
        <v>61</v>
      </c>
      <c r="C48" s="24">
        <v>31.665159999999947</v>
      </c>
      <c r="D48" s="24">
        <v>-36.44636399999998</v>
      </c>
      <c r="E48" s="24">
        <v>-19.631307000000007</v>
      </c>
      <c r="F48" s="60">
        <v>0.0993</v>
      </c>
    </row>
    <row r="49" spans="2:6" ht="13.5">
      <c r="B49" s="27" t="s">
        <v>62</v>
      </c>
      <c r="C49" s="24">
        <v>37.166123999999954</v>
      </c>
      <c r="D49" s="24">
        <v>-41.439106999999986</v>
      </c>
      <c r="E49" s="24">
        <v>-21.596902</v>
      </c>
      <c r="F49" s="60">
        <v>0.0038</v>
      </c>
    </row>
    <row r="50" spans="2:6" ht="13.5">
      <c r="B50" s="27" t="s">
        <v>63</v>
      </c>
      <c r="C50" s="24">
        <v>40.96075299999994</v>
      </c>
      <c r="D50" s="24">
        <v>-45.538298999999995</v>
      </c>
      <c r="E50" s="24">
        <v>-19.87144199999999</v>
      </c>
      <c r="F50" s="60">
        <v>0.0528</v>
      </c>
    </row>
    <row r="51" spans="2:6" ht="13.5">
      <c r="B51" s="27" t="s">
        <v>64</v>
      </c>
      <c r="C51" s="24">
        <v>45.59618599999997</v>
      </c>
      <c r="D51" s="24">
        <v>-45.823852</v>
      </c>
      <c r="E51" s="24">
        <v>-22.679936000000005</v>
      </c>
      <c r="F51" s="60">
        <v>0.0163</v>
      </c>
    </row>
    <row r="52" spans="2:6" ht="13.5">
      <c r="B52" s="27" t="s">
        <v>65</v>
      </c>
      <c r="C52" s="24">
        <v>43.43660999999996</v>
      </c>
      <c r="D52" s="24">
        <v>-41.97574399999999</v>
      </c>
      <c r="E52" s="24">
        <v>-29.062896</v>
      </c>
      <c r="F52" s="60">
        <v>0.1239</v>
      </c>
    </row>
    <row r="53" spans="2:6" ht="13.5">
      <c r="B53" s="27" t="s">
        <v>66</v>
      </c>
      <c r="C53" s="24">
        <v>49.29132799999996</v>
      </c>
      <c r="D53" s="24">
        <v>-42.029722</v>
      </c>
      <c r="E53" s="24">
        <v>-32.99367399999995</v>
      </c>
      <c r="F53" s="60">
        <v>0.0146</v>
      </c>
    </row>
    <row r="54" spans="2:6" ht="13.5">
      <c r="B54" s="27" t="s">
        <v>67</v>
      </c>
      <c r="C54" s="24">
        <v>59.692247999999964</v>
      </c>
      <c r="D54" s="24">
        <v>-43.525906000000006</v>
      </c>
      <c r="E54" s="24">
        <v>-28.363876999999995</v>
      </c>
      <c r="F54" s="60">
        <v>0.0211</v>
      </c>
    </row>
    <row r="55" spans="2:6" ht="13.5">
      <c r="B55" s="27" t="s">
        <v>68</v>
      </c>
      <c r="C55" s="24">
        <v>63.434948999999946</v>
      </c>
      <c r="D55" s="24">
        <v>-40.33506600000002</v>
      </c>
      <c r="E55" s="24">
        <v>-33.490688999999975</v>
      </c>
      <c r="F55" s="60">
        <v>0.0331</v>
      </c>
    </row>
    <row r="56" spans="2:6" ht="13.5">
      <c r="B56" s="27" t="s">
        <v>69</v>
      </c>
      <c r="C56" s="24">
        <v>60.51460999999995</v>
      </c>
      <c r="D56" s="24">
        <v>-38.34719100000002</v>
      </c>
      <c r="E56" s="24">
        <v>-39.04204499999997</v>
      </c>
      <c r="F56" s="60">
        <v>-0.001</v>
      </c>
    </row>
    <row r="57" spans="2:6" ht="13.5">
      <c r="B57" s="27" t="s">
        <v>70</v>
      </c>
      <c r="C57" s="24">
        <v>58.90404599999994</v>
      </c>
      <c r="D57" s="24">
        <v>-36.763259000000026</v>
      </c>
      <c r="E57" s="24">
        <v>-43.05674899999998</v>
      </c>
      <c r="F57" s="60">
        <v>0.0692</v>
      </c>
    </row>
    <row r="58" spans="2:6" ht="13.5">
      <c r="B58" s="27" t="s">
        <v>71</v>
      </c>
      <c r="C58" s="24">
        <v>65.71714399999995</v>
      </c>
      <c r="D58" s="24">
        <v>-32.60235800000004</v>
      </c>
      <c r="E58" s="24">
        <v>-44.69621099999998</v>
      </c>
      <c r="F58" s="60">
        <v>0.0107</v>
      </c>
    </row>
    <row r="59" spans="2:6" ht="13.5">
      <c r="B59" s="27" t="s">
        <v>72</v>
      </c>
      <c r="C59" s="24">
        <v>70.62032299999996</v>
      </c>
      <c r="D59" s="24">
        <v>-34.20747400000002</v>
      </c>
      <c r="E59" s="24">
        <v>-39.323199999999986</v>
      </c>
      <c r="F59" s="60">
        <v>0.0944</v>
      </c>
    </row>
    <row r="60" spans="2:6" ht="13.5">
      <c r="B60" s="27" t="s">
        <v>73</v>
      </c>
      <c r="C60" s="24">
        <v>78.24761599999997</v>
      </c>
      <c r="D60" s="24">
        <v>-32.926288000000035</v>
      </c>
      <c r="E60" s="24">
        <v>-35.096225999999994</v>
      </c>
      <c r="F60" s="60">
        <v>0.113</v>
      </c>
    </row>
    <row r="61" spans="2:6" ht="13.5">
      <c r="B61" s="27" t="s">
        <v>74</v>
      </c>
      <c r="C61" s="24">
        <v>83.07720299999997</v>
      </c>
      <c r="D61" s="24">
        <v>-27.881357000000047</v>
      </c>
      <c r="E61" s="24">
        <v>-36.89421900000001</v>
      </c>
      <c r="F61" s="60">
        <v>0.2138</v>
      </c>
    </row>
    <row r="62" spans="2:6" ht="13.5">
      <c r="B62" s="27" t="s">
        <v>75</v>
      </c>
      <c r="C62" s="24">
        <v>75.63690799999995</v>
      </c>
      <c r="D62" s="24">
        <v>-24.938408000000056</v>
      </c>
      <c r="E62" s="24">
        <v>-46.15006300000001</v>
      </c>
      <c r="F62" s="60">
        <v>0.0227</v>
      </c>
    </row>
    <row r="63" spans="2:6" ht="13.5">
      <c r="B63" s="27" t="s">
        <v>76</v>
      </c>
      <c r="C63" s="24">
        <v>70.54164999999996</v>
      </c>
      <c r="D63" s="24">
        <v>-23.22529200000004</v>
      </c>
      <c r="E63" s="24">
        <v>-51.39355699999999</v>
      </c>
      <c r="F63" s="60">
        <v>0.0298</v>
      </c>
    </row>
    <row r="64" spans="2:6" ht="13.5">
      <c r="B64" s="27" t="s">
        <v>77</v>
      </c>
      <c r="C64" s="24">
        <v>72.57322199999993</v>
      </c>
      <c r="D64" s="24">
        <v>-13.500462000000065</v>
      </c>
      <c r="E64" s="24">
        <v>-55.59472200000001</v>
      </c>
      <c r="F64" s="60">
        <v>0.0231</v>
      </c>
    </row>
    <row r="65" spans="2:6" ht="13.5">
      <c r="B65" s="27" t="s">
        <v>78</v>
      </c>
      <c r="C65" s="24">
        <v>81.33082999999996</v>
      </c>
      <c r="D65" s="24">
        <v>-13.762547000000053</v>
      </c>
      <c r="E65" s="24">
        <v>-48.67120500000003</v>
      </c>
      <c r="F65" s="60">
        <v>0.1877</v>
      </c>
    </row>
    <row r="66" spans="2:7" ht="13.5">
      <c r="B66" s="27" t="s">
        <v>79</v>
      </c>
      <c r="C66" s="24">
        <v>87.51867399999998</v>
      </c>
      <c r="D66" s="24">
        <v>-9.739888000000061</v>
      </c>
      <c r="E66" s="24">
        <v>-43.66026900000002</v>
      </c>
      <c r="F66" s="60">
        <v>0.2787</v>
      </c>
      <c r="G66" s="60">
        <v>0.028700000000000003</v>
      </c>
    </row>
    <row r="67" spans="2:7" ht="13.5">
      <c r="B67" s="27" t="s">
        <v>80</v>
      </c>
      <c r="C67" s="24">
        <v>87.39750599999999</v>
      </c>
      <c r="D67" s="24">
        <v>-0.18994500000005754</v>
      </c>
      <c r="E67" s="24">
        <v>-43.88152000000003</v>
      </c>
      <c r="F67" s="60">
        <v>0.2937</v>
      </c>
      <c r="G67" s="60">
        <v>0.04370000000000002</v>
      </c>
    </row>
    <row r="68" spans="2:6" ht="13.5">
      <c r="B68" s="27" t="s">
        <v>81</v>
      </c>
      <c r="C68" s="24">
        <v>84.47435899999999</v>
      </c>
      <c r="D68" s="24">
        <v>11.326489999999989</v>
      </c>
      <c r="E68" s="24">
        <v>-42.873864000000054</v>
      </c>
      <c r="F68" s="60">
        <v>0.1984</v>
      </c>
    </row>
    <row r="69" spans="2:6" ht="13.5">
      <c r="B69" s="27" t="s">
        <v>82</v>
      </c>
      <c r="C69" s="24">
        <v>78.44128499999997</v>
      </c>
      <c r="D69" s="24">
        <v>0.7198319999999353</v>
      </c>
      <c r="E69" s="24">
        <v>-51.86005100000004</v>
      </c>
      <c r="F69" s="60">
        <v>0.0809</v>
      </c>
    </row>
    <row r="70" spans="2:6" ht="13.5">
      <c r="B70" s="27" t="s">
        <v>83</v>
      </c>
      <c r="C70" s="24">
        <v>74.17935499999999</v>
      </c>
      <c r="D70" s="24">
        <v>0.2955359999999484</v>
      </c>
      <c r="E70" s="24">
        <v>-55.15237100000002</v>
      </c>
      <c r="F70" s="60">
        <v>0.0147</v>
      </c>
    </row>
    <row r="71" spans="2:6" ht="13.5">
      <c r="B71" s="27" t="s">
        <v>84</v>
      </c>
      <c r="C71" s="24">
        <v>68.61439699999997</v>
      </c>
      <c r="D71" s="24">
        <v>19.66481399999997</v>
      </c>
      <c r="E71" s="24">
        <v>-51.12582000000005</v>
      </c>
      <c r="F71" s="60">
        <v>0.1396</v>
      </c>
    </row>
    <row r="72" spans="2:6" ht="13.5">
      <c r="B72" s="27" t="s">
        <v>85</v>
      </c>
      <c r="C72" s="24">
        <v>75.04093299999998</v>
      </c>
      <c r="D72" s="24">
        <v>21.43491299999998</v>
      </c>
      <c r="E72" s="24">
        <v>-44.53894000000005</v>
      </c>
      <c r="F72" s="60">
        <v>0.0975</v>
      </c>
    </row>
    <row r="73" spans="2:7" ht="13.5">
      <c r="B73" s="27" t="s">
        <v>86</v>
      </c>
      <c r="C73" s="24">
        <v>79.81269999999999</v>
      </c>
      <c r="D73" s="24">
        <v>22.015059999999988</v>
      </c>
      <c r="E73" s="24">
        <v>-40.32052800000007</v>
      </c>
      <c r="F73" s="60">
        <v>0.3868</v>
      </c>
      <c r="G73" s="60">
        <v>0.13679999999999998</v>
      </c>
    </row>
    <row r="74" spans="2:6" ht="13.5">
      <c r="B74" s="27" t="s">
        <v>87</v>
      </c>
      <c r="C74" s="24">
        <v>80.376444</v>
      </c>
      <c r="D74" s="24">
        <v>27.761348999999996</v>
      </c>
      <c r="E74" s="24">
        <v>-33.88909300000006</v>
      </c>
      <c r="F74" s="60">
        <v>0.114</v>
      </c>
    </row>
    <row r="75" spans="2:6" ht="13.5">
      <c r="B75" s="27" t="s">
        <v>88</v>
      </c>
      <c r="C75" s="24">
        <v>69.66145499999999</v>
      </c>
      <c r="D75" s="24">
        <v>29.527012999999986</v>
      </c>
      <c r="E75" s="24">
        <v>-40.830460000000066</v>
      </c>
      <c r="F75" s="60">
        <v>0.1249</v>
      </c>
    </row>
    <row r="76" spans="2:6" ht="13.5">
      <c r="B76" s="27" t="s">
        <v>89</v>
      </c>
      <c r="C76" s="24">
        <v>65.93748099999999</v>
      </c>
      <c r="D76" s="24">
        <v>28.41437399999998</v>
      </c>
      <c r="E76" s="24">
        <v>-44.82894400000005</v>
      </c>
      <c r="F76" s="60">
        <v>0.1941</v>
      </c>
    </row>
    <row r="77" spans="2:7" ht="13.5">
      <c r="B77" s="27" t="s">
        <v>90</v>
      </c>
      <c r="C77" s="24">
        <v>58.690327999999994</v>
      </c>
      <c r="D77" s="24">
        <v>35.145996999999994</v>
      </c>
      <c r="E77" s="24">
        <v>-41.383215000000035</v>
      </c>
      <c r="F77" s="60">
        <v>0.2721</v>
      </c>
      <c r="G77" s="60">
        <v>0.02210000000000001</v>
      </c>
    </row>
    <row r="78" spans="2:6" ht="13.5">
      <c r="B78" s="27" t="s">
        <v>91</v>
      </c>
      <c r="C78" s="24">
        <v>54.719269</v>
      </c>
      <c r="D78" s="24">
        <v>41.997041</v>
      </c>
      <c r="E78" s="24">
        <v>-32.45128400000005</v>
      </c>
      <c r="F78" s="60">
        <v>0.0337</v>
      </c>
    </row>
    <row r="79" spans="2:7" ht="13.5">
      <c r="B79" s="27" t="s">
        <v>92</v>
      </c>
      <c r="C79" s="24">
        <v>34.570477999999994</v>
      </c>
      <c r="D79" s="24">
        <v>46.394328</v>
      </c>
      <c r="E79" s="24">
        <v>-22.718706000000005</v>
      </c>
      <c r="F79" s="60">
        <v>0.3502</v>
      </c>
      <c r="G79" s="60">
        <v>0.10020000000000001</v>
      </c>
    </row>
    <row r="80" spans="2:7" ht="13.5">
      <c r="B80" s="27" t="s">
        <v>93</v>
      </c>
      <c r="C80" s="24">
        <v>31.614951000000005</v>
      </c>
      <c r="D80" s="24">
        <v>46.413883000000006</v>
      </c>
      <c r="E80" s="24">
        <v>-18.363771999999994</v>
      </c>
      <c r="F80" s="60">
        <v>0.3308</v>
      </c>
      <c r="G80" s="60">
        <v>0.08079999999999998</v>
      </c>
    </row>
    <row r="81" spans="2:6" ht="13.5">
      <c r="B81" s="27" t="s">
        <v>94</v>
      </c>
      <c r="C81" s="24">
        <v>24.80808199999999</v>
      </c>
      <c r="D81" s="24">
        <v>42.28156299999999</v>
      </c>
      <c r="E81" s="24">
        <v>-14.336617000000004</v>
      </c>
      <c r="F81" s="60">
        <v>0.171</v>
      </c>
    </row>
    <row r="82" spans="2:6" ht="13.5">
      <c r="B82" s="27" t="s">
        <v>95</v>
      </c>
      <c r="C82" s="24">
        <v>21.249915999999992</v>
      </c>
      <c r="D82" s="24">
        <v>38.272302999999994</v>
      </c>
      <c r="E82" s="24">
        <v>-12.407474999999998</v>
      </c>
      <c r="F82" s="60">
        <v>0.1816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82"/>
  <sheetViews>
    <sheetView tabSelected="1"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39073.516284722224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1"/>
      <c r="D4" s="72"/>
      <c r="E4" s="1"/>
      <c r="F4" s="4" t="s">
        <v>2</v>
      </c>
      <c r="G4" s="1"/>
    </row>
    <row r="5" spans="2:7" ht="13.5">
      <c r="B5" s="4" t="s">
        <v>56</v>
      </c>
      <c r="C5" s="71" t="s">
        <v>59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36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5" t="s">
        <v>19</v>
      </c>
      <c r="F7" s="75"/>
      <c r="G7" s="36">
        <v>0.12638333333333338</v>
      </c>
      <c r="J7" s="2"/>
      <c r="K7" s="5"/>
      <c r="L7" s="5"/>
      <c r="M7" s="5"/>
      <c r="N7" s="2"/>
    </row>
    <row r="8" spans="2:14" ht="13.5">
      <c r="B8" s="57" t="s">
        <v>36</v>
      </c>
      <c r="C8" s="76">
        <v>0.25</v>
      </c>
      <c r="D8" s="72"/>
      <c r="E8" s="1"/>
      <c r="F8" s="14" t="s">
        <v>12</v>
      </c>
      <c r="G8" s="35">
        <v>0.3868</v>
      </c>
      <c r="J8" s="2"/>
      <c r="K8" s="5"/>
      <c r="L8" s="5"/>
      <c r="M8" s="5"/>
      <c r="N8" s="2"/>
    </row>
    <row r="9" spans="2:14" ht="13.5">
      <c r="B9" s="57" t="s">
        <v>37</v>
      </c>
      <c r="C9" s="76">
        <v>-0.25</v>
      </c>
      <c r="D9" s="72"/>
      <c r="E9" s="1"/>
      <c r="F9" s="14" t="s">
        <v>13</v>
      </c>
      <c r="G9" s="35">
        <v>-0.001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0.3878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52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0.10877158373661484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-0.1488973706887684</v>
      </c>
      <c r="D47" s="24">
        <v>-0.03856196236284504</v>
      </c>
      <c r="E47" s="24">
        <v>-0.0396893451342919</v>
      </c>
      <c r="F47" s="60">
        <v>0.1588</v>
      </c>
    </row>
    <row r="48" spans="2:6" ht="13.5">
      <c r="B48" s="27" t="s">
        <v>61</v>
      </c>
      <c r="C48" s="24">
        <v>-0.07651691432608132</v>
      </c>
      <c r="D48" s="24">
        <v>-0.04616806687066344</v>
      </c>
      <c r="E48" s="24">
        <v>-0.043236976810490546</v>
      </c>
      <c r="F48" s="60">
        <v>0.0993</v>
      </c>
    </row>
    <row r="49" spans="2:6" ht="13.5">
      <c r="B49" s="27" t="s">
        <v>62</v>
      </c>
      <c r="C49" s="24">
        <v>-0.002255035723003118</v>
      </c>
      <c r="D49" s="24">
        <v>-0.0024217299042419427</v>
      </c>
      <c r="E49" s="24">
        <v>-0.001831731118112856</v>
      </c>
      <c r="F49" s="60">
        <v>0.0038</v>
      </c>
    </row>
    <row r="50" spans="2:6" ht="13.5">
      <c r="B50" s="27" t="s">
        <v>63</v>
      </c>
      <c r="C50" s="24">
        <v>-0.022446974106870243</v>
      </c>
      <c r="D50" s="24">
        <v>-0.039795801377088935</v>
      </c>
      <c r="E50" s="24">
        <v>-0.02643751967922725</v>
      </c>
      <c r="F50" s="60">
        <v>0.0528</v>
      </c>
    </row>
    <row r="51" spans="2:6" ht="13.5">
      <c r="B51" s="27" t="s">
        <v>64</v>
      </c>
      <c r="C51" s="24">
        <v>-0.004422531573055721</v>
      </c>
      <c r="D51" s="24">
        <v>-0.013754311454377444</v>
      </c>
      <c r="E51" s="24">
        <v>-0.007543312994634732</v>
      </c>
      <c r="F51" s="60">
        <v>0.0163</v>
      </c>
    </row>
    <row r="52" spans="2:6" ht="13.5">
      <c r="B52" s="27" t="s">
        <v>65</v>
      </c>
      <c r="C52" s="24">
        <v>-0.04979636682558919</v>
      </c>
      <c r="D52" s="24">
        <v>-0.1094078864098833</v>
      </c>
      <c r="E52" s="24">
        <v>-0.03002630178045962</v>
      </c>
      <c r="F52" s="60">
        <v>0.1239</v>
      </c>
    </row>
    <row r="53" spans="2:6" ht="13.5">
      <c r="B53" s="27" t="s">
        <v>66</v>
      </c>
      <c r="C53" s="24">
        <v>-0.002677141108179626</v>
      </c>
      <c r="D53" s="24">
        <v>-0.013304993592704761</v>
      </c>
      <c r="E53" s="24">
        <v>-0.005320355989489656</v>
      </c>
      <c r="F53" s="60">
        <v>0.0146</v>
      </c>
    </row>
    <row r="54" spans="2:6" ht="13.5">
      <c r="B54" s="27" t="s">
        <v>67</v>
      </c>
      <c r="C54" s="24">
        <v>0.0035143433057314155</v>
      </c>
      <c r="D54" s="24">
        <v>-0.01904422753564461</v>
      </c>
      <c r="E54" s="24">
        <v>-0.008273426197053624</v>
      </c>
      <c r="F54" s="60">
        <v>0.0211</v>
      </c>
    </row>
    <row r="55" spans="2:6" ht="13.5">
      <c r="B55" s="27" t="s">
        <v>68</v>
      </c>
      <c r="C55" s="24">
        <v>0.00822138026722996</v>
      </c>
      <c r="D55" s="24">
        <v>-0.028749679707750886</v>
      </c>
      <c r="E55" s="24">
        <v>-0.014083040760553445</v>
      </c>
      <c r="F55" s="60">
        <v>0.0331</v>
      </c>
    </row>
    <row r="56" spans="2:6" ht="13.5">
      <c r="B56" s="27" t="s">
        <v>69</v>
      </c>
      <c r="C56" s="24">
        <v>-0.0002577225506641412</v>
      </c>
      <c r="D56" s="24">
        <v>0.000833355070142261</v>
      </c>
      <c r="E56" s="24">
        <v>0.00043780422059569446</v>
      </c>
      <c r="F56" s="60">
        <v>-0.001</v>
      </c>
    </row>
    <row r="57" spans="2:6" ht="13.5">
      <c r="B57" s="27" t="s">
        <v>70</v>
      </c>
      <c r="C57" s="24">
        <v>0.020425073647309944</v>
      </c>
      <c r="D57" s="24">
        <v>-0.05730522051022291</v>
      </c>
      <c r="E57" s="24">
        <v>-0.03289723545616141</v>
      </c>
      <c r="F57" s="60">
        <v>0.0692</v>
      </c>
    </row>
    <row r="58" spans="2:6" ht="13.5">
      <c r="B58" s="27" t="s">
        <v>71</v>
      </c>
      <c r="C58" s="24">
        <v>0.003999941567343512</v>
      </c>
      <c r="D58" s="24">
        <v>-0.007826042919774068</v>
      </c>
      <c r="E58" s="24">
        <v>-0.00606711913039959</v>
      </c>
      <c r="F58" s="60">
        <v>0.0107</v>
      </c>
    </row>
    <row r="59" spans="2:6" ht="13.5">
      <c r="B59" s="27" t="s">
        <v>72</v>
      </c>
      <c r="C59" s="24">
        <v>0.035977487382183426</v>
      </c>
      <c r="D59" s="24">
        <v>-0.07140120294171481</v>
      </c>
      <c r="E59" s="24">
        <v>-0.050266379122909655</v>
      </c>
      <c r="F59" s="60">
        <v>0.0944</v>
      </c>
    </row>
    <row r="60" spans="2:6" ht="13.5">
      <c r="B60" s="27" t="s">
        <v>73</v>
      </c>
      <c r="C60" s="24">
        <v>0.05246390415285873</v>
      </c>
      <c r="D60" s="24">
        <v>-0.08099405221766176</v>
      </c>
      <c r="E60" s="24">
        <v>-0.05876301825863095</v>
      </c>
      <c r="F60" s="60">
        <v>0.113</v>
      </c>
    </row>
    <row r="61" spans="2:6" ht="13.5">
      <c r="B61" s="27" t="s">
        <v>74</v>
      </c>
      <c r="C61" s="24">
        <v>0.12124624916691573</v>
      </c>
      <c r="D61" s="24">
        <v>-0.1303122698524639</v>
      </c>
      <c r="E61" s="24">
        <v>-0.1183562842476178</v>
      </c>
      <c r="F61" s="60">
        <v>0.2138</v>
      </c>
    </row>
    <row r="62" spans="2:6" ht="13.5">
      <c r="B62" s="27" t="s">
        <v>75</v>
      </c>
      <c r="C62" s="24">
        <v>0.011310633487070731</v>
      </c>
      <c r="D62" s="24">
        <v>-0.013308185796333305</v>
      </c>
      <c r="E62" s="24">
        <v>-0.014427864675234048</v>
      </c>
      <c r="F62" s="60">
        <v>0.0227</v>
      </c>
    </row>
    <row r="63" spans="2:6" ht="13.5">
      <c r="B63" s="27" t="s">
        <v>76</v>
      </c>
      <c r="C63" s="24">
        <v>0.013850235944488531</v>
      </c>
      <c r="D63" s="24">
        <v>-0.016967804608157167</v>
      </c>
      <c r="E63" s="24">
        <v>-0.020260762104229002</v>
      </c>
      <c r="F63" s="60">
        <v>0.0298</v>
      </c>
    </row>
    <row r="64" spans="2:6" ht="13.5">
      <c r="B64" s="27" t="s">
        <v>77</v>
      </c>
      <c r="C64" s="24">
        <v>0.012912187896731098</v>
      </c>
      <c r="D64" s="24">
        <v>-0.00572995301535606</v>
      </c>
      <c r="E64" s="24">
        <v>-0.01829905719424829</v>
      </c>
      <c r="F64" s="60">
        <v>0.0231</v>
      </c>
    </row>
    <row r="65" spans="2:6" ht="13.5">
      <c r="B65" s="27" t="s">
        <v>78</v>
      </c>
      <c r="C65" s="24">
        <v>0.1227911785161524</v>
      </c>
      <c r="D65" s="24">
        <v>-0.04661803568408729</v>
      </c>
      <c r="E65" s="24">
        <v>-0.13414128632513922</v>
      </c>
      <c r="F65" s="60">
        <v>0.1877</v>
      </c>
    </row>
    <row r="66" spans="2:7" ht="13.5">
      <c r="B66" s="27" t="s">
        <v>79</v>
      </c>
      <c r="C66" s="24">
        <v>0.20429097200857882</v>
      </c>
      <c r="D66" s="24">
        <v>-0.03489549291680305</v>
      </c>
      <c r="E66" s="24">
        <v>-0.18627115726059174</v>
      </c>
      <c r="F66" s="60">
        <v>0.2787</v>
      </c>
      <c r="G66" s="24">
        <v>0.028700000000000003</v>
      </c>
    </row>
    <row r="67" spans="2:7" ht="13.5">
      <c r="B67" s="27" t="s">
        <v>80</v>
      </c>
      <c r="C67" s="24">
        <v>0.21317616560251906</v>
      </c>
      <c r="D67" s="24">
        <v>0.03174247822240975</v>
      </c>
      <c r="E67" s="24">
        <v>-0.19945557263455527</v>
      </c>
      <c r="F67" s="60">
        <v>0.2937</v>
      </c>
      <c r="G67" s="24">
        <v>0.04370000000000002</v>
      </c>
    </row>
    <row r="68" spans="2:6" ht="13.5">
      <c r="B68" s="27" t="s">
        <v>81</v>
      </c>
      <c r="C68" s="24">
        <v>0.13235283002642007</v>
      </c>
      <c r="D68" s="24">
        <v>0.06779761976084231</v>
      </c>
      <c r="E68" s="24">
        <v>-0.13133847565353562</v>
      </c>
      <c r="F68" s="60">
        <v>0.1984</v>
      </c>
    </row>
    <row r="69" spans="2:6" ht="13.5">
      <c r="B69" s="27" t="s">
        <v>82</v>
      </c>
      <c r="C69" s="24">
        <v>0.050985673941411846</v>
      </c>
      <c r="D69" s="24">
        <v>0.011044851624940288</v>
      </c>
      <c r="E69" s="24">
        <v>-0.06176793736137398</v>
      </c>
      <c r="F69" s="60">
        <v>0.0809</v>
      </c>
    </row>
    <row r="70" spans="2:6" ht="13.5">
      <c r="B70" s="27" t="s">
        <v>83</v>
      </c>
      <c r="C70" s="24">
        <v>0.008581673278612811</v>
      </c>
      <c r="D70" s="24">
        <v>0.0018281139821652581</v>
      </c>
      <c r="E70" s="24">
        <v>-0.011796320322204679</v>
      </c>
      <c r="F70" s="60">
        <v>0.0147</v>
      </c>
    </row>
    <row r="71" spans="2:6" ht="13.5">
      <c r="B71" s="27" t="s">
        <v>84</v>
      </c>
      <c r="C71" s="24">
        <v>0.07074872385159381</v>
      </c>
      <c r="D71" s="24">
        <v>0.07430137266902648</v>
      </c>
      <c r="E71" s="24">
        <v>-0.09471230262609254</v>
      </c>
      <c r="F71" s="60">
        <v>0.1396</v>
      </c>
    </row>
    <row r="72" spans="2:6" ht="13.5">
      <c r="B72" s="27" t="s">
        <v>85</v>
      </c>
      <c r="C72" s="24">
        <v>0.05238581786075258</v>
      </c>
      <c r="D72" s="24">
        <v>0.053272192431151666</v>
      </c>
      <c r="E72" s="24">
        <v>-0.06266778006799711</v>
      </c>
      <c r="F72" s="60">
        <v>0.0975</v>
      </c>
    </row>
    <row r="73" spans="2:7" ht="13.5">
      <c r="B73" s="27" t="s">
        <v>86</v>
      </c>
      <c r="C73" s="24">
        <v>0.22110486980032817</v>
      </c>
      <c r="D73" s="24">
        <v>0.20691396388249572</v>
      </c>
      <c r="E73" s="24">
        <v>-0.24063516767231619</v>
      </c>
      <c r="F73" s="60">
        <v>0.3868</v>
      </c>
      <c r="G73" s="24">
        <v>0.13679999999999998</v>
      </c>
    </row>
    <row r="74" spans="2:6" ht="13.5">
      <c r="B74" s="27" t="s">
        <v>87</v>
      </c>
      <c r="C74" s="24">
        <v>0.06169891758453616</v>
      </c>
      <c r="D74" s="24">
        <v>0.06904217112699129</v>
      </c>
      <c r="E74" s="24">
        <v>-0.06652133516625724</v>
      </c>
      <c r="F74" s="60">
        <v>0.114</v>
      </c>
    </row>
    <row r="75" spans="2:6" ht="13.5">
      <c r="B75" s="27" t="s">
        <v>88</v>
      </c>
      <c r="C75" s="24">
        <v>0.05492504183895619</v>
      </c>
      <c r="D75" s="24">
        <v>0.08348335392121697</v>
      </c>
      <c r="E75" s="24">
        <v>-0.07485054502506472</v>
      </c>
      <c r="F75" s="60">
        <v>0.1249</v>
      </c>
    </row>
    <row r="76" spans="2:6" ht="13.5">
      <c r="B76" s="27" t="s">
        <v>89</v>
      </c>
      <c r="C76" s="24">
        <v>0.0821805971516767</v>
      </c>
      <c r="D76" s="24">
        <v>0.1299160327356823</v>
      </c>
      <c r="E76" s="24">
        <v>-0.11851490982728308</v>
      </c>
      <c r="F76" s="60">
        <v>0.1941</v>
      </c>
    </row>
    <row r="77" spans="2:7" ht="13.5">
      <c r="B77" s="27" t="s">
        <v>90</v>
      </c>
      <c r="C77" s="24">
        <v>0.0892827380600778</v>
      </c>
      <c r="D77" s="24">
        <v>0.20731933871745412</v>
      </c>
      <c r="E77" s="24">
        <v>-0.15199572445646936</v>
      </c>
      <c r="F77" s="60">
        <v>0.2721</v>
      </c>
      <c r="G77" s="24">
        <v>0.02210000000000001</v>
      </c>
    </row>
    <row r="78" spans="2:6" ht="13.5">
      <c r="B78" s="27" t="s">
        <v>91</v>
      </c>
      <c r="C78" s="24">
        <v>0.007256824151639307</v>
      </c>
      <c r="D78" s="24">
        <v>0.02850239028892787</v>
      </c>
      <c r="E78" s="24">
        <v>-0.016367048361502157</v>
      </c>
      <c r="F78" s="60">
        <v>0.0337</v>
      </c>
    </row>
    <row r="79" spans="2:7" ht="13.5">
      <c r="B79" s="27" t="s">
        <v>92</v>
      </c>
      <c r="C79" s="24">
        <v>-0.1091768388604919</v>
      </c>
      <c r="D79" s="24">
        <v>0.3162857790734037</v>
      </c>
      <c r="E79" s="24">
        <v>-0.10325452278317115</v>
      </c>
      <c r="F79" s="60">
        <v>0.3502</v>
      </c>
      <c r="G79" s="24">
        <v>0.10020000000000001</v>
      </c>
    </row>
    <row r="80" spans="2:7" ht="13.5">
      <c r="B80" s="27" t="s">
        <v>93</v>
      </c>
      <c r="C80" s="24">
        <v>-0.14487918413026435</v>
      </c>
      <c r="D80" s="24">
        <v>0.287429110589855</v>
      </c>
      <c r="E80" s="24">
        <v>-0.0762859579449966</v>
      </c>
      <c r="F80" s="60">
        <v>0.3308</v>
      </c>
      <c r="G80" s="24">
        <v>0.08079999999999998</v>
      </c>
    </row>
    <row r="81" spans="2:6" ht="13.5">
      <c r="B81" s="27" t="s">
        <v>94</v>
      </c>
      <c r="C81" s="24">
        <v>-0.11741341353677015</v>
      </c>
      <c r="D81" s="24">
        <v>0.12305213037711837</v>
      </c>
      <c r="E81" s="24">
        <v>-0.017295750948241206</v>
      </c>
      <c r="F81" s="60">
        <v>0.171</v>
      </c>
    </row>
    <row r="82" spans="2:6" ht="13.5">
      <c r="B82" s="27" t="s">
        <v>95</v>
      </c>
      <c r="C82" s="24">
        <v>-0.15091656973544687</v>
      </c>
      <c r="D82" s="24">
        <v>0.10076331622244084</v>
      </c>
      <c r="E82" s="24">
        <v>-0.005626276969863397</v>
      </c>
      <c r="F82" s="60">
        <v>0.1816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82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39073.516284722224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1" t="s">
        <v>59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7" t="s">
        <v>19</v>
      </c>
      <c r="F7" s="77"/>
      <c r="G7" s="35">
        <v>0.12638333333333338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6">
        <v>0.25</v>
      </c>
      <c r="D8" s="72"/>
      <c r="E8" s="2"/>
      <c r="F8" s="14" t="s">
        <v>12</v>
      </c>
      <c r="G8" s="35">
        <v>0.3868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6">
        <v>-0.25</v>
      </c>
      <c r="D9" s="72"/>
      <c r="E9" s="2"/>
      <c r="F9" s="14" t="s">
        <v>13</v>
      </c>
      <c r="G9" s="35">
        <v>-0.001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0.3878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52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0.10877158373661484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28.444448370688715</v>
      </c>
      <c r="D47" s="24">
        <v>-31.752398037637118</v>
      </c>
      <c r="E47" s="24">
        <v>-16.617137654865708</v>
      </c>
      <c r="F47" s="60">
        <v>0.1588</v>
      </c>
    </row>
    <row r="48" spans="2:6" ht="13.5">
      <c r="B48" s="27" t="s">
        <v>61</v>
      </c>
      <c r="C48" s="24">
        <v>31.74167691432603</v>
      </c>
      <c r="D48" s="24">
        <v>-36.40019593312932</v>
      </c>
      <c r="E48" s="24">
        <v>-19.588070023189516</v>
      </c>
      <c r="F48" s="60">
        <v>0.0993</v>
      </c>
    </row>
    <row r="49" spans="2:6" ht="13.5">
      <c r="B49" s="27" t="s">
        <v>62</v>
      </c>
      <c r="C49" s="24">
        <v>37.16837903572296</v>
      </c>
      <c r="D49" s="24">
        <v>-41.436685270095744</v>
      </c>
      <c r="E49" s="24">
        <v>-21.595070268881887</v>
      </c>
      <c r="F49" s="60">
        <v>0.0038</v>
      </c>
    </row>
    <row r="50" spans="2:6" ht="13.5">
      <c r="B50" s="27" t="s">
        <v>63</v>
      </c>
      <c r="C50" s="24">
        <v>40.98319997410681</v>
      </c>
      <c r="D50" s="24">
        <v>-45.498503198622906</v>
      </c>
      <c r="E50" s="24">
        <v>-19.845004480320764</v>
      </c>
      <c r="F50" s="60">
        <v>0.0528</v>
      </c>
    </row>
    <row r="51" spans="2:6" ht="13.5">
      <c r="B51" s="27" t="s">
        <v>64</v>
      </c>
      <c r="C51" s="24">
        <v>45.60060853157302</v>
      </c>
      <c r="D51" s="24">
        <v>-45.810097688545625</v>
      </c>
      <c r="E51" s="24">
        <v>-22.67239268700537</v>
      </c>
      <c r="F51" s="60">
        <v>0.0163</v>
      </c>
    </row>
    <row r="52" spans="2:6" ht="13.5">
      <c r="B52" s="27" t="s">
        <v>65</v>
      </c>
      <c r="C52" s="24">
        <v>43.48640636682555</v>
      </c>
      <c r="D52" s="24">
        <v>-41.86633611359011</v>
      </c>
      <c r="E52" s="24">
        <v>-29.03286969821954</v>
      </c>
      <c r="F52" s="60">
        <v>0.1239</v>
      </c>
    </row>
    <row r="53" spans="2:6" ht="13.5">
      <c r="B53" s="27" t="s">
        <v>66</v>
      </c>
      <c r="C53" s="24">
        <v>49.29400514110814</v>
      </c>
      <c r="D53" s="24">
        <v>-42.016417006407295</v>
      </c>
      <c r="E53" s="24">
        <v>-32.98835364401046</v>
      </c>
      <c r="F53" s="60">
        <v>0.0146</v>
      </c>
    </row>
    <row r="54" spans="2:6" ht="13.5">
      <c r="B54" s="27" t="s">
        <v>67</v>
      </c>
      <c r="C54" s="24">
        <v>59.68873365669423</v>
      </c>
      <c r="D54" s="24">
        <v>-43.50686177246436</v>
      </c>
      <c r="E54" s="24">
        <v>-28.35560357380294</v>
      </c>
      <c r="F54" s="60">
        <v>0.0211</v>
      </c>
    </row>
    <row r="55" spans="2:6" ht="13.5">
      <c r="B55" s="27" t="s">
        <v>68</v>
      </c>
      <c r="C55" s="24">
        <v>63.426727619732716</v>
      </c>
      <c r="D55" s="24">
        <v>-40.30631632029227</v>
      </c>
      <c r="E55" s="24">
        <v>-33.47660595923942</v>
      </c>
      <c r="F55" s="60">
        <v>0.0331</v>
      </c>
    </row>
    <row r="56" spans="2:6" ht="13.5">
      <c r="B56" s="27" t="s">
        <v>69</v>
      </c>
      <c r="C56" s="24">
        <v>60.51486772255061</v>
      </c>
      <c r="D56" s="24">
        <v>-38.34802435507016</v>
      </c>
      <c r="E56" s="24">
        <v>-39.04248280422057</v>
      </c>
      <c r="F56" s="60">
        <v>-0.001</v>
      </c>
    </row>
    <row r="57" spans="2:6" ht="13.5">
      <c r="B57" s="27" t="s">
        <v>70</v>
      </c>
      <c r="C57" s="24">
        <v>58.88362092635263</v>
      </c>
      <c r="D57" s="24">
        <v>-36.7059537794898</v>
      </c>
      <c r="E57" s="24">
        <v>-43.02385176454382</v>
      </c>
      <c r="F57" s="60">
        <v>0.0692</v>
      </c>
    </row>
    <row r="58" spans="2:6" ht="13.5">
      <c r="B58" s="27" t="s">
        <v>71</v>
      </c>
      <c r="C58" s="24">
        <v>65.7131440584326</v>
      </c>
      <c r="D58" s="24">
        <v>-32.594531957080264</v>
      </c>
      <c r="E58" s="24">
        <v>-44.69014388086958</v>
      </c>
      <c r="F58" s="60">
        <v>0.0107</v>
      </c>
    </row>
    <row r="59" spans="2:6" ht="13.5">
      <c r="B59" s="27" t="s">
        <v>72</v>
      </c>
      <c r="C59" s="24">
        <v>70.58434551261777</v>
      </c>
      <c r="D59" s="24">
        <v>-34.136072797058304</v>
      </c>
      <c r="E59" s="24">
        <v>-39.272933620877076</v>
      </c>
      <c r="F59" s="60">
        <v>0.0944</v>
      </c>
    </row>
    <row r="60" spans="2:6" ht="13.5">
      <c r="B60" s="27" t="s">
        <v>73</v>
      </c>
      <c r="C60" s="24">
        <v>78.1951520958471</v>
      </c>
      <c r="D60" s="24">
        <v>-32.84529394778237</v>
      </c>
      <c r="E60" s="24">
        <v>-35.03746298174136</v>
      </c>
      <c r="F60" s="60">
        <v>0.113</v>
      </c>
    </row>
    <row r="61" spans="2:6" ht="13.5">
      <c r="B61" s="27" t="s">
        <v>74</v>
      </c>
      <c r="C61" s="24">
        <v>82.95595675083305</v>
      </c>
      <c r="D61" s="24">
        <v>-27.751044730147584</v>
      </c>
      <c r="E61" s="24">
        <v>-36.77586271575239</v>
      </c>
      <c r="F61" s="60">
        <v>0.2138</v>
      </c>
    </row>
    <row r="62" spans="2:6" ht="13.5">
      <c r="B62" s="27" t="s">
        <v>75</v>
      </c>
      <c r="C62" s="24">
        <v>75.62559736651288</v>
      </c>
      <c r="D62" s="24">
        <v>-24.925099814203723</v>
      </c>
      <c r="E62" s="24">
        <v>-46.135635135324776</v>
      </c>
      <c r="F62" s="60">
        <v>0.0227</v>
      </c>
    </row>
    <row r="63" spans="2:6" ht="13.5">
      <c r="B63" s="27" t="s">
        <v>76</v>
      </c>
      <c r="C63" s="24">
        <v>70.52779976405547</v>
      </c>
      <c r="D63" s="24">
        <v>-23.20832419539188</v>
      </c>
      <c r="E63" s="24">
        <v>-51.37329623789576</v>
      </c>
      <c r="F63" s="60">
        <v>0.0298</v>
      </c>
    </row>
    <row r="64" spans="2:6" ht="13.5">
      <c r="B64" s="27" t="s">
        <v>77</v>
      </c>
      <c r="C64" s="24">
        <v>72.5603098121032</v>
      </c>
      <c r="D64" s="24">
        <v>-13.494732046984709</v>
      </c>
      <c r="E64" s="24">
        <v>-55.57642294280576</v>
      </c>
      <c r="F64" s="60">
        <v>0.0231</v>
      </c>
    </row>
    <row r="65" spans="2:6" ht="13.5">
      <c r="B65" s="27" t="s">
        <v>78</v>
      </c>
      <c r="C65" s="24">
        <v>81.20803882148381</v>
      </c>
      <c r="D65" s="24">
        <v>-13.715928964315966</v>
      </c>
      <c r="E65" s="24">
        <v>-48.53706371367489</v>
      </c>
      <c r="F65" s="60">
        <v>0.1877</v>
      </c>
    </row>
    <row r="66" spans="2:7" ht="13.5">
      <c r="B66" s="27" t="s">
        <v>79</v>
      </c>
      <c r="C66" s="24">
        <v>87.3143830279914</v>
      </c>
      <c r="D66" s="24">
        <v>-9.704992507083258</v>
      </c>
      <c r="E66" s="24">
        <v>-43.47399784273943</v>
      </c>
      <c r="F66" s="60">
        <v>0.2787</v>
      </c>
      <c r="G66" s="24">
        <v>0.028700000000000003</v>
      </c>
    </row>
    <row r="67" spans="2:7" ht="13.5">
      <c r="B67" s="27" t="s">
        <v>80</v>
      </c>
      <c r="C67" s="24">
        <v>87.18432983439747</v>
      </c>
      <c r="D67" s="24">
        <v>-0.2216874782224673</v>
      </c>
      <c r="E67" s="24">
        <v>-43.682064427365475</v>
      </c>
      <c r="F67" s="60">
        <v>0.2937</v>
      </c>
      <c r="G67" s="24">
        <v>0.04370000000000002</v>
      </c>
    </row>
    <row r="68" spans="2:6" ht="13.5">
      <c r="B68" s="27" t="s">
        <v>81</v>
      </c>
      <c r="C68" s="24">
        <v>84.34200616997357</v>
      </c>
      <c r="D68" s="24">
        <v>11.258692380239147</v>
      </c>
      <c r="E68" s="24">
        <v>-42.74252552434652</v>
      </c>
      <c r="F68" s="60">
        <v>0.1984</v>
      </c>
    </row>
    <row r="69" spans="2:6" ht="13.5">
      <c r="B69" s="27" t="s">
        <v>82</v>
      </c>
      <c r="C69" s="24">
        <v>78.39029932605855</v>
      </c>
      <c r="D69" s="24">
        <v>0.708787148374995</v>
      </c>
      <c r="E69" s="24">
        <v>-51.79828306263867</v>
      </c>
      <c r="F69" s="60">
        <v>0.0809</v>
      </c>
    </row>
    <row r="70" spans="2:6" ht="13.5">
      <c r="B70" s="27" t="s">
        <v>83</v>
      </c>
      <c r="C70" s="24">
        <v>74.17077332672137</v>
      </c>
      <c r="D70" s="24">
        <v>0.29370788601778314</v>
      </c>
      <c r="E70" s="24">
        <v>-55.14057467967781</v>
      </c>
      <c r="F70" s="60">
        <v>0.0147</v>
      </c>
    </row>
    <row r="71" spans="2:6" ht="13.5">
      <c r="B71" s="27" t="s">
        <v>84</v>
      </c>
      <c r="C71" s="24">
        <v>68.54364827614837</v>
      </c>
      <c r="D71" s="24">
        <v>19.590512627330945</v>
      </c>
      <c r="E71" s="24">
        <v>-51.031107697373955</v>
      </c>
      <c r="F71" s="60">
        <v>0.1396</v>
      </c>
    </row>
    <row r="72" spans="2:6" ht="13.5">
      <c r="B72" s="27" t="s">
        <v>85</v>
      </c>
      <c r="C72" s="24">
        <v>74.98854718213923</v>
      </c>
      <c r="D72" s="24">
        <v>21.38164080756883</v>
      </c>
      <c r="E72" s="24">
        <v>-44.476272219932056</v>
      </c>
      <c r="F72" s="60">
        <v>0.0975</v>
      </c>
    </row>
    <row r="73" spans="2:7" ht="13.5">
      <c r="B73" s="27" t="s">
        <v>86</v>
      </c>
      <c r="C73" s="24">
        <v>79.59159513019966</v>
      </c>
      <c r="D73" s="24">
        <v>21.808146036117492</v>
      </c>
      <c r="E73" s="24">
        <v>-40.07989283232775</v>
      </c>
      <c r="F73" s="60">
        <v>0.3868</v>
      </c>
      <c r="G73" s="24">
        <v>0.13679999999999998</v>
      </c>
    </row>
    <row r="74" spans="2:6" ht="13.5">
      <c r="B74" s="27" t="s">
        <v>87</v>
      </c>
      <c r="C74" s="24">
        <v>80.31474508241547</v>
      </c>
      <c r="D74" s="24">
        <v>27.692306828873004</v>
      </c>
      <c r="E74" s="24">
        <v>-33.8225716648338</v>
      </c>
      <c r="F74" s="60">
        <v>0.114</v>
      </c>
    </row>
    <row r="75" spans="2:6" ht="13.5">
      <c r="B75" s="27" t="s">
        <v>88</v>
      </c>
      <c r="C75" s="24">
        <v>69.60652995816103</v>
      </c>
      <c r="D75" s="24">
        <v>29.44352964607877</v>
      </c>
      <c r="E75" s="24">
        <v>-40.755609454975</v>
      </c>
      <c r="F75" s="60">
        <v>0.1249</v>
      </c>
    </row>
    <row r="76" spans="2:6" ht="13.5">
      <c r="B76" s="27" t="s">
        <v>89</v>
      </c>
      <c r="C76" s="24">
        <v>65.85530040284831</v>
      </c>
      <c r="D76" s="24">
        <v>28.2844579672643</v>
      </c>
      <c r="E76" s="24">
        <v>-44.71042909017277</v>
      </c>
      <c r="F76" s="60">
        <v>0.1941</v>
      </c>
    </row>
    <row r="77" spans="2:7" ht="13.5">
      <c r="B77" s="27" t="s">
        <v>90</v>
      </c>
      <c r="C77" s="24">
        <v>58.601045261939916</v>
      </c>
      <c r="D77" s="24">
        <v>34.93867766128254</v>
      </c>
      <c r="E77" s="24">
        <v>-41.231219275543566</v>
      </c>
      <c r="F77" s="60">
        <v>0.2721</v>
      </c>
      <c r="G77" s="24">
        <v>0.02210000000000001</v>
      </c>
    </row>
    <row r="78" spans="2:6" ht="13.5">
      <c r="B78" s="27" t="s">
        <v>91</v>
      </c>
      <c r="C78" s="24">
        <v>54.71201217584836</v>
      </c>
      <c r="D78" s="24">
        <v>41.968538609711075</v>
      </c>
      <c r="E78" s="24">
        <v>-32.43491695163855</v>
      </c>
      <c r="F78" s="60">
        <v>0.0337</v>
      </c>
    </row>
    <row r="79" spans="2:7" ht="13.5">
      <c r="B79" s="27" t="s">
        <v>92</v>
      </c>
      <c r="C79" s="24">
        <v>34.679654838860486</v>
      </c>
      <c r="D79" s="24">
        <v>46.0780422209266</v>
      </c>
      <c r="E79" s="24">
        <v>-22.615451477216833</v>
      </c>
      <c r="F79" s="60">
        <v>0.3502</v>
      </c>
      <c r="G79" s="24">
        <v>0.10020000000000001</v>
      </c>
    </row>
    <row r="80" spans="2:7" ht="13.5">
      <c r="B80" s="27" t="s">
        <v>93</v>
      </c>
      <c r="C80" s="24">
        <v>31.75983018413027</v>
      </c>
      <c r="D80" s="24">
        <v>46.12645388941015</v>
      </c>
      <c r="E80" s="24">
        <v>-18.287486042054997</v>
      </c>
      <c r="F80" s="60">
        <v>0.3308</v>
      </c>
      <c r="G80" s="24">
        <v>0.08079999999999998</v>
      </c>
    </row>
    <row r="81" spans="2:6" ht="13.5">
      <c r="B81" s="27" t="s">
        <v>94</v>
      </c>
      <c r="C81" s="24">
        <v>24.925495413536762</v>
      </c>
      <c r="D81" s="24">
        <v>42.15851086962287</v>
      </c>
      <c r="E81" s="24">
        <v>-14.319321249051763</v>
      </c>
      <c r="F81" s="60">
        <v>0.171</v>
      </c>
    </row>
    <row r="82" spans="2:6" ht="13.5">
      <c r="B82" s="27" t="s">
        <v>95</v>
      </c>
      <c r="C82" s="24">
        <v>21.40083256973544</v>
      </c>
      <c r="D82" s="24">
        <v>38.17153968377755</v>
      </c>
      <c r="E82" s="24">
        <v>-12.401848723030135</v>
      </c>
      <c r="F82" s="60">
        <v>0.1816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39073.516284722224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/>
      <c r="D11" s="78"/>
    </row>
    <row r="12" spans="2:4" ht="13.5">
      <c r="B12" s="4" t="s">
        <v>56</v>
      </c>
      <c r="C12" s="78" t="s">
        <v>59</v>
      </c>
      <c r="D12" s="78"/>
    </row>
    <row r="13" spans="2:8" ht="13.5">
      <c r="B13" s="73" t="s">
        <v>52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1</v>
      </c>
      <c r="D36" s="43">
        <v>0</v>
      </c>
      <c r="E36" s="43">
        <v>29</v>
      </c>
      <c r="F36" s="43">
        <v>30</v>
      </c>
      <c r="G36" s="44">
        <v>83.33333333333334</v>
      </c>
      <c r="H36" s="55"/>
    </row>
    <row r="37" spans="2:8" ht="13.5">
      <c r="B37" s="48" t="s">
        <v>39</v>
      </c>
      <c r="C37" s="43">
        <v>0</v>
      </c>
      <c r="D37" s="43"/>
      <c r="E37" s="43">
        <v>6</v>
      </c>
      <c r="F37" s="43">
        <v>6</v>
      </c>
      <c r="G37" s="44">
        <v>16.666666666666664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1</v>
      </c>
      <c r="D39" s="43">
        <v>0</v>
      </c>
      <c r="E39" s="43">
        <v>35</v>
      </c>
      <c r="F39" s="43">
        <v>36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0.22110486980032817</v>
      </c>
      <c r="D42" s="41">
        <v>0.3162857790734037</v>
      </c>
      <c r="E42" s="41">
        <v>0.00043780422059569446</v>
      </c>
      <c r="F42" s="50">
        <v>0.3868</v>
      </c>
    </row>
    <row r="43" spans="2:6" ht="13.5">
      <c r="B43" s="48" t="s">
        <v>13</v>
      </c>
      <c r="C43" s="41">
        <v>-0.15091656973544687</v>
      </c>
      <c r="D43" s="41">
        <v>-0.1303122698524639</v>
      </c>
      <c r="E43" s="41">
        <v>-0.24063516767231619</v>
      </c>
      <c r="F43" s="50">
        <v>-0.001</v>
      </c>
    </row>
    <row r="44" spans="2:6" ht="13.5">
      <c r="B44" s="48" t="s">
        <v>14</v>
      </c>
      <c r="C44" s="41">
        <v>0.37202143953577504</v>
      </c>
      <c r="D44" s="41">
        <v>0.44659804892586763</v>
      </c>
      <c r="E44" s="41">
        <v>0.24107297189291188</v>
      </c>
      <c r="F44" s="50">
        <v>0.3878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0.02294520548127594</v>
      </c>
      <c r="D46" s="41">
        <v>0.028248906972735816</v>
      </c>
      <c r="E46" s="41">
        <v>-0.06246777771777233</v>
      </c>
      <c r="F46" s="50">
        <v>0.12638333333333338</v>
      </c>
    </row>
    <row r="47" spans="2:6" ht="13.5">
      <c r="B47" s="48" t="s">
        <v>26</v>
      </c>
      <c r="C47" s="41">
        <v>0.09441991526006784</v>
      </c>
      <c r="D47" s="41">
        <v>0.10433180710376656</v>
      </c>
      <c r="E47" s="41">
        <v>0.08759086363612127</v>
      </c>
      <c r="F47" s="50">
        <v>0.16574801888341695</v>
      </c>
    </row>
    <row r="48" spans="2:6" ht="13.5">
      <c r="B48" s="48" t="s">
        <v>27</v>
      </c>
      <c r="C48" s="41">
        <v>0.09288871466946041</v>
      </c>
      <c r="D48" s="41">
        <v>0.10185935797135716</v>
      </c>
      <c r="E48" s="41">
        <v>0.06227076842832319</v>
      </c>
      <c r="F48" s="50">
        <v>0.10877158373661484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38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5</v>
      </c>
      <c r="F1" t="s">
        <v>21</v>
      </c>
      <c r="G1">
        <v>36</v>
      </c>
    </row>
    <row r="2" spans="2:3" ht="12.75">
      <c r="B2">
        <v>-0.25</v>
      </c>
      <c r="C2">
        <f>MAX(GaussDistr_1)-1</f>
        <v>5</v>
      </c>
    </row>
    <row r="3" spans="1:16" ht="12.75">
      <c r="A3" t="str">
        <f>"-3s"</f>
        <v>-3s</v>
      </c>
      <c r="B3">
        <v>-0.19993141787651117</v>
      </c>
      <c r="C3">
        <f aca="true" t="shared" si="0" ref="C3:C33">NORMDIST(B3,AveDev3D_0,StandardDev3D_0,FALSE)*NumPoints_7*I3</f>
        <v>0.031909308565953635</v>
      </c>
      <c r="D3">
        <v>0</v>
      </c>
      <c r="F3" t="s">
        <v>17</v>
      </c>
      <c r="G3">
        <v>15</v>
      </c>
      <c r="I3">
        <f>B5-B4</f>
        <v>0.021754316747322977</v>
      </c>
      <c r="N3">
        <v>0.25</v>
      </c>
      <c r="O3">
        <v>-0.25</v>
      </c>
      <c r="P3">
        <v>0.12638333333333338</v>
      </c>
    </row>
    <row r="4" spans="1:16" ht="12.75">
      <c r="B4">
        <v>-0.1781771011291882</v>
      </c>
      <c r="C4">
        <f t="shared" si="0"/>
        <v>0.05699125139745572</v>
      </c>
      <c r="D4">
        <v>0</v>
      </c>
      <c r="F4" t="s">
        <v>18</v>
      </c>
      <c r="G4">
        <v>5</v>
      </c>
      <c r="I4">
        <f>I3</f>
        <v>0.021754316747322977</v>
      </c>
      <c r="N4">
        <v>0.25</v>
      </c>
      <c r="O4">
        <v>-0.25</v>
      </c>
      <c r="P4">
        <v>0.12638333333333338</v>
      </c>
    </row>
    <row r="5" spans="1:16" ht="12.75">
      <c r="B5">
        <v>-0.15642278438186522</v>
      </c>
      <c r="C5">
        <f t="shared" si="0"/>
        <v>0.09779737848253645</v>
      </c>
      <c r="D5">
        <v>0</v>
      </c>
      <c r="I5">
        <f>I4</f>
        <v>0.021754316747322977</v>
      </c>
      <c r="N5">
        <v>0.25</v>
      </c>
      <c r="O5">
        <v>-0.25</v>
      </c>
      <c r="P5">
        <v>0.12638333333333338</v>
      </c>
    </row>
    <row r="6" spans="1:16" ht="12.75">
      <c r="B6">
        <v>-0.13466846763454224</v>
      </c>
      <c r="C6">
        <f t="shared" si="0"/>
        <v>0.1612406181228689</v>
      </c>
      <c r="D6">
        <v>0</v>
      </c>
      <c r="I6">
        <f aca="true" t="shared" si="1" ref="I6:I33">I5</f>
        <v>0.021754316747322977</v>
      </c>
      <c r="N6">
        <v>0.25</v>
      </c>
      <c r="O6">
        <v>-0.25</v>
      </c>
      <c r="P6">
        <v>0.12638333333333338</v>
      </c>
    </row>
    <row r="7" spans="1:16" ht="12.75">
      <c r="B7">
        <v>-0.11291415088721926</v>
      </c>
      <c r="C7">
        <f t="shared" si="0"/>
        <v>0.25541706849286644</v>
      </c>
      <c r="D7">
        <v>0</v>
      </c>
      <c r="I7">
        <f t="shared" si="1"/>
        <v>0.021754316747322977</v>
      </c>
      <c r="N7">
        <v>0.25</v>
      </c>
      <c r="O7">
        <v>-0.25</v>
      </c>
      <c r="P7">
        <v>0.12638333333333338</v>
      </c>
    </row>
    <row r="8" spans="1:16" ht="12.75">
      <c r="A8" t="str">
        <f>"-2s"</f>
        <v>-2s</v>
      </c>
      <c r="B8">
        <v>-0.09115983413989631</v>
      </c>
      <c r="C8">
        <f t="shared" si="0"/>
        <v>0.3887349588949541</v>
      </c>
      <c r="D8">
        <v>0</v>
      </c>
      <c r="I8">
        <f t="shared" si="1"/>
        <v>0.021754316747322977</v>
      </c>
      <c r="N8">
        <v>0.25</v>
      </c>
      <c r="O8">
        <v>-0.25</v>
      </c>
      <c r="P8">
        <v>0.12638333333333338</v>
      </c>
    </row>
    <row r="9" spans="1:16" ht="12.75">
      <c r="B9">
        <v>-0.06940551739257336</v>
      </c>
      <c r="C9">
        <f t="shared" si="0"/>
        <v>0.5684411397664378</v>
      </c>
      <c r="D9">
        <v>0</v>
      </c>
      <c r="I9">
        <f t="shared" si="1"/>
        <v>0.021754316747322977</v>
      </c>
      <c r="N9">
        <v>0.25</v>
      </c>
      <c r="O9">
        <v>-0.25</v>
      </c>
      <c r="P9">
        <v>0.12638333333333338</v>
      </c>
    </row>
    <row r="10" spans="1:16" ht="12.75">
      <c r="B10">
        <v>-0.047651200645250386</v>
      </c>
      <c r="C10">
        <f t="shared" si="0"/>
        <v>0.7986300096920802</v>
      </c>
      <c r="D10">
        <v>0</v>
      </c>
      <c r="I10">
        <f t="shared" si="1"/>
        <v>0.021754316747322977</v>
      </c>
      <c r="N10">
        <v>0.25</v>
      </c>
      <c r="O10">
        <v>-0.25</v>
      </c>
      <c r="P10">
        <v>0.12638333333333338</v>
      </c>
    </row>
    <row r="11" spans="1:16" ht="12.75">
      <c r="B11">
        <v>-0.02589688389792741</v>
      </c>
      <c r="C11">
        <f t="shared" si="0"/>
        <v>1.0780377525773632</v>
      </c>
      <c r="D11">
        <v>0</v>
      </c>
      <c r="I11">
        <f t="shared" si="1"/>
        <v>0.021754316747322977</v>
      </c>
      <c r="N11">
        <v>0.25</v>
      </c>
      <c r="O11">
        <v>-0.25</v>
      </c>
      <c r="P11">
        <v>0.12638333333333338</v>
      </c>
    </row>
    <row r="12" spans="1:16" ht="12.75">
      <c r="B12">
        <v>-0.0041425671506044315</v>
      </c>
      <c r="C12">
        <f t="shared" si="0"/>
        <v>1.398139595879134</v>
      </c>
      <c r="D12">
        <v>6</v>
      </c>
      <c r="I12">
        <f t="shared" si="1"/>
        <v>0.021754316747322977</v>
      </c>
      <c r="N12">
        <v>0.25</v>
      </c>
      <c r="O12">
        <v>-0.25</v>
      </c>
      <c r="P12">
        <v>0.12638333333333338</v>
      </c>
    </row>
    <row r="13" spans="1:16" ht="12.75">
      <c r="B13">
        <v>0.01761174959671853</v>
      </c>
      <c r="C13">
        <f t="shared" si="0"/>
        <v>1.7421892165378325</v>
      </c>
      <c r="D13">
        <v>6</v>
      </c>
      <c r="I13">
        <f t="shared" si="1"/>
        <v>0.021754316747322977</v>
      </c>
      <c r="N13">
        <v>0.25</v>
      </c>
      <c r="O13">
        <v>-0.25</v>
      </c>
      <c r="P13">
        <v>0.12638333333333338</v>
      </c>
    </row>
    <row r="14" spans="1:16" ht="12.75">
      <c r="B14">
        <v>0.039366066344041495</v>
      </c>
      <c r="C14">
        <f t="shared" si="0"/>
        <v>2.085779179882676</v>
      </c>
      <c r="D14">
        <v>1</v>
      </c>
      <c r="I14">
        <f t="shared" si="1"/>
        <v>0.021754316747322977</v>
      </c>
      <c r="N14">
        <v>0.25</v>
      </c>
      <c r="O14">
        <v>-0.25</v>
      </c>
      <c r="P14">
        <v>0.12638333333333338</v>
      </c>
    </row>
    <row r="15" spans="1:16" ht="12.75">
      <c r="B15">
        <v>0.06112038309136447</v>
      </c>
      <c r="C15">
        <f t="shared" si="0"/>
        <v>2.399217140820958</v>
      </c>
      <c r="D15">
        <v>2</v>
      </c>
      <c r="I15">
        <f t="shared" si="1"/>
        <v>0.021754316747322977</v>
      </c>
      <c r="N15">
        <v>0.25</v>
      </c>
      <c r="O15">
        <v>-0.25</v>
      </c>
      <c r="P15">
        <v>0.12638333333333338</v>
      </c>
    </row>
    <row r="16" spans="1:16" ht="12.75">
      <c r="B16">
        <v>0.08287469983868744</v>
      </c>
      <c r="C16">
        <f t="shared" si="0"/>
        <v>2.6515450101839284</v>
      </c>
      <c r="D16">
        <v>3</v>
      </c>
      <c r="I16">
        <f t="shared" si="1"/>
        <v>0.021754316747322977</v>
      </c>
      <c r="N16">
        <v>0.25</v>
      </c>
      <c r="O16">
        <v>-0.25</v>
      </c>
      <c r="P16">
        <v>0.12638333333333338</v>
      </c>
    </row>
    <row r="17" spans="1:16" ht="12.75">
      <c r="B17">
        <v>0.1046290165860104</v>
      </c>
      <c r="C17">
        <f t="shared" si="0"/>
        <v>2.8155073966232838</v>
      </c>
      <c r="D17">
        <v>4</v>
      </c>
      <c r="I17">
        <f t="shared" si="1"/>
        <v>0.021754316747322977</v>
      </c>
      <c r="N17">
        <v>0.25</v>
      </c>
      <c r="O17">
        <v>-0.25</v>
      </c>
      <c r="P17">
        <v>0.12638333333333338</v>
      </c>
    </row>
    <row r="18" spans="1:16" ht="12.75">
      <c r="A18" t="str">
        <f>"0"</f>
        <v>0</v>
      </c>
      <c r="B18">
        <v>0.12638333333333338</v>
      </c>
      <c r="C18">
        <f t="shared" si="0"/>
        <v>2.8723844188903165</v>
      </c>
      <c r="D18">
        <v>1</v>
      </c>
      <c r="I18">
        <f t="shared" si="1"/>
        <v>0.021754316747322977</v>
      </c>
      <c r="N18">
        <v>0.25</v>
      </c>
      <c r="O18">
        <v>-0.25</v>
      </c>
      <c r="P18">
        <v>0.12638333333333338</v>
      </c>
    </row>
    <row r="19" spans="1:16" ht="12.75">
      <c r="B19">
        <v>0.14813765008065635</v>
      </c>
      <c r="C19">
        <f t="shared" si="0"/>
        <v>2.8155073966232838</v>
      </c>
      <c r="D19">
        <v>1</v>
      </c>
      <c r="I19">
        <f t="shared" si="1"/>
        <v>0.021754316747322977</v>
      </c>
      <c r="N19">
        <v>0.25</v>
      </c>
      <c r="O19">
        <v>-0.25</v>
      </c>
      <c r="P19">
        <v>0.12638333333333338</v>
      </c>
    </row>
    <row r="20" spans="1:16" ht="12.75">
      <c r="B20">
        <v>0.1698919668279793</v>
      </c>
      <c r="C20">
        <f t="shared" si="0"/>
        <v>2.6515450101839284</v>
      </c>
      <c r="D20">
        <v>3</v>
      </c>
      <c r="I20">
        <f t="shared" si="1"/>
        <v>0.021754316747322977</v>
      </c>
      <c r="N20">
        <v>0.25</v>
      </c>
      <c r="O20">
        <v>-0.25</v>
      </c>
      <c r="P20">
        <v>0.12638333333333338</v>
      </c>
    </row>
    <row r="21" spans="1:16" ht="12.75">
      <c r="B21">
        <v>0.19164628357530228</v>
      </c>
      <c r="C21">
        <f t="shared" si="0"/>
        <v>2.399217140820958</v>
      </c>
      <c r="D21">
        <v>2</v>
      </c>
      <c r="I21">
        <f t="shared" si="1"/>
        <v>0.021754316747322977</v>
      </c>
      <c r="N21">
        <v>0.25</v>
      </c>
      <c r="O21">
        <v>-0.25</v>
      </c>
      <c r="P21">
        <v>0.12638333333333338</v>
      </c>
    </row>
    <row r="22" spans="1:16" ht="12.75">
      <c r="B22">
        <v>0.21340060032262526</v>
      </c>
      <c r="C22">
        <f t="shared" si="0"/>
        <v>2.085779179882676</v>
      </c>
      <c r="D22">
        <v>1</v>
      </c>
      <c r="I22">
        <f t="shared" si="1"/>
        <v>0.021754316747322977</v>
      </c>
      <c r="N22">
        <v>0.25</v>
      </c>
      <c r="O22">
        <v>-0.25</v>
      </c>
      <c r="P22">
        <v>0.12638333333333338</v>
      </c>
    </row>
    <row r="23" spans="1:16" ht="12.75">
      <c r="B23">
        <v>0.23515491706994823</v>
      </c>
      <c r="C23">
        <f t="shared" si="0"/>
        <v>1.7421892165378325</v>
      </c>
      <c r="D23">
        <v>0</v>
      </c>
      <c r="I23">
        <f t="shared" si="1"/>
        <v>0.021754316747322977</v>
      </c>
      <c r="N23">
        <v>0.25</v>
      </c>
      <c r="O23">
        <v>-0.25</v>
      </c>
      <c r="P23">
        <v>0.12638333333333338</v>
      </c>
    </row>
    <row r="24" spans="1:16" ht="12.75">
      <c r="B24">
        <v>0.25690923381727115</v>
      </c>
      <c r="C24">
        <f t="shared" si="0"/>
        <v>1.398139595879134</v>
      </c>
      <c r="D24">
        <v>1</v>
      </c>
      <c r="I24">
        <f t="shared" si="1"/>
        <v>0.021754316747322977</v>
      </c>
      <c r="N24">
        <v>0.25</v>
      </c>
      <c r="O24">
        <v>-0.25</v>
      </c>
      <c r="P24">
        <v>0.12638333333333338</v>
      </c>
    </row>
    <row r="25" spans="1:16" ht="12.75">
      <c r="B25">
        <v>0.27866355056459413</v>
      </c>
      <c r="C25">
        <f t="shared" si="0"/>
        <v>1.0780377525773637</v>
      </c>
      <c r="D25">
        <v>2</v>
      </c>
      <c r="I25">
        <f t="shared" si="1"/>
        <v>0.021754316747322977</v>
      </c>
      <c r="N25">
        <v>0.25</v>
      </c>
      <c r="O25">
        <v>-0.25</v>
      </c>
      <c r="P25">
        <v>0.12638333333333338</v>
      </c>
    </row>
    <row r="26" spans="1:16" ht="12.75">
      <c r="B26">
        <v>0.3004178673119171</v>
      </c>
      <c r="C26">
        <f t="shared" si="0"/>
        <v>0.7986300096920803</v>
      </c>
      <c r="D26">
        <v>0</v>
      </c>
      <c r="I26">
        <f t="shared" si="1"/>
        <v>0.021754316747322977</v>
      </c>
      <c r="N26">
        <v>0.25</v>
      </c>
      <c r="O26">
        <v>-0.25</v>
      </c>
      <c r="P26">
        <v>0.12638333333333338</v>
      </c>
    </row>
    <row r="27" spans="1:16" ht="12.75">
      <c r="B27">
        <v>0.3221721840592401</v>
      </c>
      <c r="C27">
        <f t="shared" si="0"/>
        <v>0.5684411397664382</v>
      </c>
      <c r="D27">
        <v>1</v>
      </c>
      <c r="I27">
        <f t="shared" si="1"/>
        <v>0.021754316747322977</v>
      </c>
      <c r="N27">
        <v>0.25</v>
      </c>
      <c r="O27">
        <v>-0.25</v>
      </c>
      <c r="P27">
        <v>0.12638333333333338</v>
      </c>
    </row>
    <row r="28" spans="1:16" ht="12.75">
      <c r="A28" t="str">
        <f>"2s"</f>
        <v>2s</v>
      </c>
      <c r="B28">
        <v>0.34392650080656306</v>
      </c>
      <c r="C28">
        <f t="shared" si="0"/>
        <v>0.3887349588949541</v>
      </c>
      <c r="D28">
        <v>1</v>
      </c>
      <c r="I28">
        <f t="shared" si="1"/>
        <v>0.021754316747322977</v>
      </c>
      <c r="N28">
        <v>0.25</v>
      </c>
      <c r="O28">
        <v>-0.25</v>
      </c>
      <c r="P28">
        <v>0.12638333333333338</v>
      </c>
    </row>
    <row r="29" spans="1:16" ht="12.75">
      <c r="B29">
        <v>0.36568081755388604</v>
      </c>
      <c r="C29">
        <f t="shared" si="0"/>
        <v>0.25541706849286633</v>
      </c>
      <c r="D29">
        <v>1</v>
      </c>
      <c r="I29">
        <f t="shared" si="1"/>
        <v>0.021754316747322977</v>
      </c>
      <c r="N29">
        <v>0.25</v>
      </c>
      <c r="O29">
        <v>-0.25</v>
      </c>
      <c r="P29">
        <v>0.12638333333333338</v>
      </c>
    </row>
    <row r="30" spans="1:16" ht="12.75">
      <c r="B30">
        <v>0.387435134301209</v>
      </c>
      <c r="C30">
        <f t="shared" si="0"/>
        <v>0.1612406181228689</v>
      </c>
      <c r="D30">
        <v>0</v>
      </c>
      <c r="I30">
        <f t="shared" si="1"/>
        <v>0.021754316747322977</v>
      </c>
      <c r="N30">
        <v>0.25</v>
      </c>
      <c r="O30">
        <v>-0.25</v>
      </c>
      <c r="P30">
        <v>0.12638333333333338</v>
      </c>
    </row>
    <row r="31" spans="1:16" ht="12.75">
      <c r="B31">
        <v>0.409189451048532</v>
      </c>
      <c r="C31">
        <f t="shared" si="0"/>
        <v>0.09779737848253645</v>
      </c>
      <c r="D31">
        <v>0</v>
      </c>
      <c r="I31">
        <f t="shared" si="1"/>
        <v>0.021754316747322977</v>
      </c>
      <c r="N31">
        <v>0.25</v>
      </c>
      <c r="O31">
        <v>-0.25</v>
      </c>
      <c r="P31">
        <v>0.12638333333333338</v>
      </c>
    </row>
    <row r="32" spans="1:16" ht="12.75">
      <c r="B32">
        <v>0.43094376779585497</v>
      </c>
      <c r="C32">
        <f t="shared" si="0"/>
        <v>0.05699125139745572</v>
      </c>
      <c r="D32">
        <v>0</v>
      </c>
      <c r="I32">
        <f t="shared" si="1"/>
        <v>0.021754316747322977</v>
      </c>
      <c r="N32">
        <v>0.25</v>
      </c>
      <c r="O32">
        <v>-0.25</v>
      </c>
      <c r="P32">
        <v>0.12638333333333338</v>
      </c>
    </row>
    <row r="33" spans="1:16" ht="12.75">
      <c r="A33" t="str">
        <f>"3s"</f>
        <v>3s</v>
      </c>
      <c r="B33">
        <v>0.45269808454317795</v>
      </c>
      <c r="C33">
        <f t="shared" si="0"/>
        <v>0.031909308565953635</v>
      </c>
      <c r="D33">
        <v>0</v>
      </c>
      <c r="I33">
        <f t="shared" si="1"/>
        <v>0.021754316747322977</v>
      </c>
      <c r="N33">
        <v>0.25</v>
      </c>
      <c r="O33">
        <v>-0.25</v>
      </c>
      <c r="P33">
        <v>0.12638333333333338</v>
      </c>
    </row>
    <row r="34" spans="14:16" ht="12.75">
      <c r="N34">
        <v>0.25</v>
      </c>
      <c r="O34">
        <v>-0.25</v>
      </c>
      <c r="P34">
        <v>0.12638333333333338</v>
      </c>
    </row>
    <row r="35" spans="14:16" ht="12.75">
      <c r="N35">
        <v>0.25</v>
      </c>
      <c r="O35">
        <v>-0.25</v>
      </c>
      <c r="P35">
        <v>0.12638333333333338</v>
      </c>
    </row>
    <row r="36" spans="14:16" ht="12.75">
      <c r="N36">
        <v>0.25</v>
      </c>
      <c r="O36">
        <v>-0.25</v>
      </c>
      <c r="P36">
        <v>0.12638333333333338</v>
      </c>
    </row>
    <row r="37" spans="14:16" ht="12.75">
      <c r="N37">
        <v>0.25</v>
      </c>
      <c r="O37">
        <v>-0.25</v>
      </c>
      <c r="P37">
        <v>0.12638333333333338</v>
      </c>
    </row>
    <row r="38" spans="14:16" ht="12.75">
      <c r="N38">
        <v>0.25</v>
      </c>
      <c r="O38">
        <v>-0.25</v>
      </c>
      <c r="P38">
        <v>0.12638333333333338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Rob Durham</cp:lastModifiedBy>
  <cp:lastPrinted>2006-12-15T14:38:26Z</cp:lastPrinted>
  <dcterms:created xsi:type="dcterms:W3CDTF">2004-07-06T03:38:11Z</dcterms:created>
  <dcterms:modified xsi:type="dcterms:W3CDTF">2006-12-22T17:23:47Z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