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<sst xmlns="http://schemas.openxmlformats.org/spreadsheetml/2006/main" count="293" uniqueCount="106">
  <si>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</si>
  <si>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</si>
  <si>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</si>
  <si>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</si>
  <si>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</si>
  <si>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</si>
  <si>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</si>
  <si>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</si>
  <si>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</si>
  <si>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</si>
  <si>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</si>
  <si>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</si>
  <si>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</si>
  <si>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</si>
  <si>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</si>
  <si>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</si>
  <si>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</si>
  <si>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</si>
  <si>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</si>
  <si>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</si>
  <si>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</si>
  <si>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</si>
  <si>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</si>
  <si>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</si>
  <si>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</si>
  <si>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</si>
  <si>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</si>
  <si>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</si>
  <si>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</si>
  <si>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</si>
  <si>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</si>
  <si>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</si>
  <si>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</si>
  <si>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</si>
  <si>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</si>
  <si>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</si>
  <si>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</si>
  <si>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</si>
  <si>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</si>
  <si>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</si>
  <si>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</si>
  <si>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</si>
  <si>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</si>
  <si>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</si>
  <si>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</si>
  <si>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</si>
  <si>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</si>
  <si>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 SURFACE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</si>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</sst>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0"/>
        </c:ser>
        <c:marker val="1"/>
        <c:axId val="54143575"/>
        <c:axId val="17530128"/>
      </c:lineChart>
      <c:catAx>
        <c:axId val="54143575"/>
        <c:scaling>
          <c:orientation val="minMax"/>
        </c:scaling>
        <c:axPos val="b"/>
        <c:delete val="1"/>
        <c:majorTickMark val="out"/>
        <c:minorTickMark val="none"/>
        <c:tickLblPos val="nextTo"/>
        <c:crossAx val="17530128"/>
        <c:crosses val="autoZero"/>
        <c:auto val="1"/>
        <c:lblOffset val="100"/>
        <c:noMultiLvlLbl val="0"/>
      </c:catAx>
      <c:valAx>
        <c:axId val="17530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357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062537"/>
        <c:axId val="2090965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969123"/>
        <c:axId val="15960060"/>
      </c:scatterChart>
      <c:val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09650"/>
        <c:crosses val="max"/>
        <c:crossBetween val="midCat"/>
        <c:dispUnits/>
      </c:valAx>
      <c:valAx>
        <c:axId val="20909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62537"/>
        <c:crosses val="max"/>
        <c:crossBetween val="midCat"/>
        <c:dispUnits/>
      </c:valAx>
      <c:valAx>
        <c:axId val="53969123"/>
        <c:scaling>
          <c:orientation val="minMax"/>
        </c:scaling>
        <c:axPos val="b"/>
        <c:delete val="1"/>
        <c:majorTickMark val="in"/>
        <c:minorTickMark val="none"/>
        <c:tickLblPos val="nextTo"/>
        <c:crossAx val="15960060"/>
        <c:crosses val="max"/>
        <c:crossBetween val="midCat"/>
        <c:dispUnits/>
      </c:valAx>
      <c:valAx>
        <c:axId val="15960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9691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553425"/>
        <c:axId val="106542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0.0443184841193801</c:v>
                </c:pt>
                <c:pt idx="1">
                  <c:v>0.07915451582979964</c:v>
                </c:pt>
                <c:pt idx="2">
                  <c:v>0.1358296923368562</c:v>
                </c:pt>
                <c:pt idx="3">
                  <c:v>0.22394530294842904</c:v>
                </c:pt>
                <c:pt idx="4">
                  <c:v>0.3547459284623143</c:v>
                </c:pt>
                <c:pt idx="5">
                  <c:v>0.5399096651318805</c:v>
                </c:pt>
                <c:pt idx="6">
                  <c:v>0.7895015830089412</c:v>
                </c:pt>
                <c:pt idx="7">
                  <c:v>1.1092083467945553</c:v>
                </c:pt>
                <c:pt idx="8">
                  <c:v>1.4972746563574482</c:v>
                </c:pt>
                <c:pt idx="9">
                  <c:v>1.9418605498321289</c:v>
                </c:pt>
                <c:pt idx="10">
                  <c:v>2.4197072451914328</c:v>
                </c:pt>
                <c:pt idx="11">
                  <c:v>2.8969155276148264</c:v>
                </c:pt>
                <c:pt idx="12">
                  <c:v>3.332246028917995</c:v>
                </c:pt>
                <c:pt idx="13">
                  <c:v>3.6827014030332315</c:v>
                </c:pt>
                <c:pt idx="14">
                  <c:v>3.9104269397545584</c:v>
                </c:pt>
                <c:pt idx="15">
                  <c:v>3.9894228040143256</c:v>
                </c:pt>
                <c:pt idx="16">
                  <c:v>3.9104269397545584</c:v>
                </c:pt>
                <c:pt idx="17">
                  <c:v>3.6827014030332315</c:v>
                </c:pt>
                <c:pt idx="18">
                  <c:v>3.332246028917995</c:v>
                </c:pt>
                <c:pt idx="19">
                  <c:v>2.8969155276148264</c:v>
                </c:pt>
                <c:pt idx="20">
                  <c:v>2.4197072451914328</c:v>
                </c:pt>
                <c:pt idx="21">
                  <c:v>1.9418605498321289</c:v>
                </c:pt>
                <c:pt idx="22">
                  <c:v>1.4972746563574482</c:v>
                </c:pt>
                <c:pt idx="23">
                  <c:v>1.1092083467945553</c:v>
                </c:pt>
                <c:pt idx="24">
                  <c:v>0.7895015830089412</c:v>
                </c:pt>
                <c:pt idx="25">
                  <c:v>0.5399096651318803</c:v>
                </c:pt>
                <c:pt idx="26">
                  <c:v>0.3547459284623143</c:v>
                </c:pt>
                <c:pt idx="27">
                  <c:v>0.22394530294842904</c:v>
                </c:pt>
                <c:pt idx="28">
                  <c:v>0.1358296923368562</c:v>
                </c:pt>
                <c:pt idx="29">
                  <c:v>0.07915451582979964</c:v>
                </c:pt>
                <c:pt idx="30">
                  <c:v>0.0443184841193801</c:v>
                </c:pt>
              </c:numCache>
            </c:numRef>
          </c:val>
          <c:smooth val="0"/>
        </c:ser>
        <c:axId val="28779243"/>
        <c:axId val="57686596"/>
      </c:line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54234"/>
        <c:crosses val="autoZero"/>
        <c:auto val="0"/>
        <c:lblOffset val="100"/>
        <c:tickLblSkip val="1"/>
        <c:noMultiLvlLbl val="0"/>
      </c:catAx>
      <c:valAx>
        <c:axId val="10654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53425"/>
        <c:crossesAt val="1"/>
        <c:crossBetween val="between"/>
        <c:dispUnits/>
      </c:valAx>
      <c:catAx>
        <c:axId val="28779243"/>
        <c:scaling>
          <c:orientation val="minMax"/>
        </c:scaling>
        <c:axPos val="b"/>
        <c:delete val="1"/>
        <c:majorTickMark val="in"/>
        <c:minorTickMark val="none"/>
        <c:tickLblPos val="nextTo"/>
        <c:crossAx val="57686596"/>
        <c:crosses val="autoZero"/>
        <c:auto val="0"/>
        <c:lblOffset val="100"/>
        <c:tickLblSkip val="1"/>
        <c:noMultiLvlLbl val="0"/>
      </c:catAx>
      <c:valAx>
        <c:axId val="576865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792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</c:ser>
        <c:axId val="49417317"/>
        <c:axId val="42102670"/>
      </c:areaChart>
      <c:catAx>
        <c:axId val="494173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102670"/>
        <c:crosses val="autoZero"/>
        <c:auto val="1"/>
        <c:lblOffset val="100"/>
        <c:noMultiLvlLbl val="0"/>
      </c:catAx>
      <c:valAx>
        <c:axId val="42102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731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379711"/>
        <c:axId val="548730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095673"/>
        <c:axId val="15534466"/>
      </c:lineChart>
      <c:catAx>
        <c:axId val="43379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873080"/>
        <c:crosses val="autoZero"/>
        <c:auto val="0"/>
        <c:lblOffset val="100"/>
        <c:tickLblSkip val="1"/>
        <c:noMultiLvlLbl val="0"/>
      </c:catAx>
      <c:valAx>
        <c:axId val="54873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379711"/>
        <c:crossesAt val="1"/>
        <c:crossBetween val="between"/>
        <c:dispUnits/>
      </c:valAx>
      <c:catAx>
        <c:axId val="24095673"/>
        <c:scaling>
          <c:orientation val="minMax"/>
        </c:scaling>
        <c:axPos val="b"/>
        <c:delete val="1"/>
        <c:majorTickMark val="in"/>
        <c:minorTickMark val="none"/>
        <c:tickLblPos val="nextTo"/>
        <c:crossAx val="15534466"/>
        <c:crosses val="autoZero"/>
        <c:auto val="0"/>
        <c:lblOffset val="100"/>
        <c:tickLblSkip val="1"/>
        <c:noMultiLvlLbl val="0"/>
      </c:catAx>
      <c:valAx>
        <c:axId val="15534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956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1"/>
        </c:ser>
        <c:axId val="5592467"/>
        <c:axId val="50332204"/>
      </c:lineChart>
      <c:catAx>
        <c:axId val="559246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332204"/>
        <c:crosses val="autoZero"/>
        <c:auto val="0"/>
        <c:lblOffset val="100"/>
        <c:tickLblSkip val="1"/>
        <c:noMultiLvlLbl val="0"/>
      </c:catAx>
      <c:valAx>
        <c:axId val="50332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24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336653"/>
        <c:axId val="503766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2552.670206353057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737063"/>
        <c:axId val="53980384"/>
      </c:lineChart>
      <c:catAx>
        <c:axId val="50336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76694"/>
        <c:crosses val="autoZero"/>
        <c:auto val="0"/>
        <c:lblOffset val="100"/>
        <c:tickLblSkip val="1"/>
        <c:noMultiLvlLbl val="0"/>
      </c:catAx>
      <c:valAx>
        <c:axId val="50376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36653"/>
        <c:crossesAt val="1"/>
        <c:crossBetween val="between"/>
        <c:dispUnits/>
      </c:valAx>
      <c:catAx>
        <c:axId val="50737063"/>
        <c:scaling>
          <c:orientation val="minMax"/>
        </c:scaling>
        <c:axPos val="b"/>
        <c:delete val="1"/>
        <c:majorTickMark val="in"/>
        <c:minorTickMark val="none"/>
        <c:tickLblPos val="nextTo"/>
        <c:crossAx val="53980384"/>
        <c:crosses val="autoZero"/>
        <c:auto val="0"/>
        <c:lblOffset val="100"/>
        <c:tickLblSkip val="1"/>
        <c:noMultiLvlLbl val="0"/>
      </c:catAx>
      <c:valAx>
        <c:axId val="539803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737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-0.0019</c:v>
                </c:pt>
                <c:pt idx="1">
                  <c:v>-0.0016</c:v>
                </c:pt>
                <c:pt idx="2">
                  <c:v>-0.0037</c:v>
                </c:pt>
                <c:pt idx="3">
                  <c:v>-0.0031</c:v>
                </c:pt>
                <c:pt idx="4">
                  <c:v>-0.005</c:v>
                </c:pt>
                <c:pt idx="5">
                  <c:v>-0.0057</c:v>
                </c:pt>
                <c:pt idx="6">
                  <c:v>-0.0078</c:v>
                </c:pt>
                <c:pt idx="7">
                  <c:v>-0.0105</c:v>
                </c:pt>
                <c:pt idx="8">
                  <c:v>-0.0093</c:v>
                </c:pt>
                <c:pt idx="9">
                  <c:v>-0.0123</c:v>
                </c:pt>
                <c:pt idx="10">
                  <c:v>-0.0139</c:v>
                </c:pt>
                <c:pt idx="11">
                  <c:v>-0.0129</c:v>
                </c:pt>
                <c:pt idx="12">
                  <c:v>-0.014</c:v>
                </c:pt>
                <c:pt idx="13">
                  <c:v>-0.013</c:v>
                </c:pt>
                <c:pt idx="14">
                  <c:v>-0.0142</c:v>
                </c:pt>
                <c:pt idx="15">
                  <c:v>-0.0135</c:v>
                </c:pt>
                <c:pt idx="16">
                  <c:v>-0.0126</c:v>
                </c:pt>
                <c:pt idx="17">
                  <c:v>-0.0128</c:v>
                </c:pt>
                <c:pt idx="18">
                  <c:v>-0.0093</c:v>
                </c:pt>
                <c:pt idx="19">
                  <c:v>-0.0085</c:v>
                </c:pt>
                <c:pt idx="20">
                  <c:v>-0.0094</c:v>
                </c:pt>
                <c:pt idx="21">
                  <c:v>0.0014</c:v>
                </c:pt>
                <c:pt idx="22">
                  <c:v>0.0001</c:v>
                </c:pt>
                <c:pt idx="23">
                  <c:v>-0.0012</c:v>
                </c:pt>
                <c:pt idx="24">
                  <c:v>-0.0015</c:v>
                </c:pt>
                <c:pt idx="25">
                  <c:v>-0.0014</c:v>
                </c:pt>
                <c:pt idx="26">
                  <c:v>0.0005</c:v>
                </c:pt>
                <c:pt idx="27">
                  <c:v>0.0007</c:v>
                </c:pt>
                <c:pt idx="28">
                  <c:v>0.0017</c:v>
                </c:pt>
                <c:pt idx="29">
                  <c:v>0.0014</c:v>
                </c:pt>
                <c:pt idx="30">
                  <c:v>0.0025</c:v>
                </c:pt>
                <c:pt idx="31">
                  <c:v>0.0063</c:v>
                </c:pt>
                <c:pt idx="32">
                  <c:v>0.0093</c:v>
                </c:pt>
                <c:pt idx="33">
                  <c:v>0.009</c:v>
                </c:pt>
                <c:pt idx="34">
                  <c:v>0.009</c:v>
                </c:pt>
                <c:pt idx="35">
                  <c:v>0.011</c:v>
                </c:pt>
                <c:pt idx="36">
                  <c:v>0.0106</c:v>
                </c:pt>
                <c:pt idx="37">
                  <c:v>0.009</c:v>
                </c:pt>
                <c:pt idx="38">
                  <c:v>0.0099</c:v>
                </c:pt>
                <c:pt idx="39">
                  <c:v>0.0031</c:v>
                </c:pt>
                <c:pt idx="40">
                  <c:v>0.0034</c:v>
                </c:pt>
                <c:pt idx="41">
                  <c:v>0.0043</c:v>
                </c:pt>
                <c:pt idx="42">
                  <c:v>0.0054</c:v>
                </c:pt>
                <c:pt idx="43">
                  <c:v>0.0044</c:v>
                </c:pt>
                <c:pt idx="44">
                  <c:v>0.0003</c:v>
                </c:pt>
                <c:pt idx="45">
                  <c:v>0.0019</c:v>
                </c:pt>
                <c:pt idx="46">
                  <c:v>0.0015</c:v>
                </c:pt>
                <c:pt idx="47">
                  <c:v>0.0006</c:v>
                </c:pt>
                <c:pt idx="48">
                  <c:v>0.0014</c:v>
                </c:pt>
                <c:pt idx="49">
                  <c:v>0.0005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-0.001797999999999999</c:v>
                </c:pt>
                <c:pt idx="1">
                  <c:v>-0.001797999999999999</c:v>
                </c:pt>
                <c:pt idx="2">
                  <c:v>-0.001797999999999999</c:v>
                </c:pt>
                <c:pt idx="3">
                  <c:v>-0.001797999999999999</c:v>
                </c:pt>
                <c:pt idx="4">
                  <c:v>-0.001797999999999999</c:v>
                </c:pt>
                <c:pt idx="5">
                  <c:v>-0.001797999999999999</c:v>
                </c:pt>
                <c:pt idx="6">
                  <c:v>-0.001797999999999999</c:v>
                </c:pt>
                <c:pt idx="7">
                  <c:v>-0.001797999999999999</c:v>
                </c:pt>
                <c:pt idx="8">
                  <c:v>-0.001797999999999999</c:v>
                </c:pt>
                <c:pt idx="9">
                  <c:v>-0.001797999999999999</c:v>
                </c:pt>
                <c:pt idx="10">
                  <c:v>-0.001797999999999999</c:v>
                </c:pt>
                <c:pt idx="11">
                  <c:v>-0.001797999999999999</c:v>
                </c:pt>
                <c:pt idx="12">
                  <c:v>-0.001797999999999999</c:v>
                </c:pt>
                <c:pt idx="13">
                  <c:v>-0.001797999999999999</c:v>
                </c:pt>
                <c:pt idx="14">
                  <c:v>-0.001797999999999999</c:v>
                </c:pt>
                <c:pt idx="15">
                  <c:v>-0.001797999999999999</c:v>
                </c:pt>
                <c:pt idx="16">
                  <c:v>-0.001797999999999999</c:v>
                </c:pt>
                <c:pt idx="17">
                  <c:v>-0.001797999999999999</c:v>
                </c:pt>
                <c:pt idx="18">
                  <c:v>-0.001797999999999999</c:v>
                </c:pt>
                <c:pt idx="19">
                  <c:v>-0.001797999999999999</c:v>
                </c:pt>
                <c:pt idx="20">
                  <c:v>-0.001797999999999999</c:v>
                </c:pt>
                <c:pt idx="21">
                  <c:v>-0.001797999999999999</c:v>
                </c:pt>
                <c:pt idx="22">
                  <c:v>-0.001797999999999999</c:v>
                </c:pt>
                <c:pt idx="23">
                  <c:v>-0.001797999999999999</c:v>
                </c:pt>
                <c:pt idx="24">
                  <c:v>-0.001797999999999999</c:v>
                </c:pt>
                <c:pt idx="25">
                  <c:v>-0.001797999999999999</c:v>
                </c:pt>
                <c:pt idx="26">
                  <c:v>-0.001797999999999999</c:v>
                </c:pt>
                <c:pt idx="27">
                  <c:v>-0.001797999999999999</c:v>
                </c:pt>
                <c:pt idx="28">
                  <c:v>-0.001797999999999999</c:v>
                </c:pt>
                <c:pt idx="29">
                  <c:v>-0.001797999999999999</c:v>
                </c:pt>
                <c:pt idx="30">
                  <c:v>-0.001797999999999999</c:v>
                </c:pt>
                <c:pt idx="31">
                  <c:v>-0.001797999999999999</c:v>
                </c:pt>
                <c:pt idx="32">
                  <c:v>-0.001797999999999999</c:v>
                </c:pt>
                <c:pt idx="33">
                  <c:v>-0.001797999999999999</c:v>
                </c:pt>
                <c:pt idx="34">
                  <c:v>-0.001797999999999999</c:v>
                </c:pt>
                <c:pt idx="35">
                  <c:v>-0.001797999999999999</c:v>
                </c:pt>
                <c:pt idx="36">
                  <c:v>-0.001797999999999999</c:v>
                </c:pt>
                <c:pt idx="37">
                  <c:v>-0.001797999999999999</c:v>
                </c:pt>
                <c:pt idx="38">
                  <c:v>-0.001797999999999999</c:v>
                </c:pt>
                <c:pt idx="39">
                  <c:v>-0.001797999999999999</c:v>
                </c:pt>
                <c:pt idx="40">
                  <c:v>-0.001797999999999999</c:v>
                </c:pt>
                <c:pt idx="41">
                  <c:v>-0.001797999999999999</c:v>
                </c:pt>
                <c:pt idx="42">
                  <c:v>-0.001797999999999999</c:v>
                </c:pt>
                <c:pt idx="43">
                  <c:v>-0.001797999999999999</c:v>
                </c:pt>
                <c:pt idx="44">
                  <c:v>-0.001797999999999999</c:v>
                </c:pt>
                <c:pt idx="45">
                  <c:v>-0.001797999999999999</c:v>
                </c:pt>
                <c:pt idx="46">
                  <c:v>-0.001797999999999999</c:v>
                </c:pt>
                <c:pt idx="47">
                  <c:v>-0.001797999999999999</c:v>
                </c:pt>
                <c:pt idx="48">
                  <c:v>-0.001797999999999999</c:v>
                </c:pt>
                <c:pt idx="49">
                  <c:v>-0.001797999999999999</c:v>
                </c:pt>
              </c:numCache>
            </c:numRef>
          </c:val>
          <c:smooth val="0"/>
        </c:ser>
        <c:marker val="1"/>
        <c:axId val="16061409"/>
        <c:axId val="10334954"/>
      </c:lineChart>
      <c:catAx>
        <c:axId val="16061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905723"/>
        <c:axId val="318249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988789"/>
        <c:axId val="27681374"/>
      </c:lineChart>
      <c:catAx>
        <c:axId val="2590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24916"/>
        <c:crosses val="autoZero"/>
        <c:auto val="0"/>
        <c:lblOffset val="100"/>
        <c:tickLblSkip val="1"/>
        <c:noMultiLvlLbl val="0"/>
      </c:catAx>
      <c:valAx>
        <c:axId val="31824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05723"/>
        <c:crossesAt val="1"/>
        <c:crossBetween val="between"/>
        <c:dispUnits/>
      </c:valAx>
      <c:catAx>
        <c:axId val="17988789"/>
        <c:scaling>
          <c:orientation val="minMax"/>
        </c:scaling>
        <c:axPos val="b"/>
        <c:delete val="1"/>
        <c:majorTickMark val="in"/>
        <c:minorTickMark val="none"/>
        <c:tickLblPos val="nextTo"/>
        <c:crossAx val="27681374"/>
        <c:crosses val="autoZero"/>
        <c:auto val="0"/>
        <c:lblOffset val="100"/>
        <c:tickLblSkip val="1"/>
        <c:noMultiLvlLbl val="0"/>
      </c:catAx>
      <c:valAx>
        <c:axId val="276813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988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805775"/>
        <c:axId val="27598792"/>
      </c:scatterChart>
      <c:valAx>
        <c:axId val="4780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8792"/>
        <c:crosses val="max"/>
        <c:crossBetween val="midCat"/>
        <c:dispUnits/>
      </c:valAx>
      <c:valAx>
        <c:axId val="27598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057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39224.61084490741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-0.001797999999999999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0.011</v>
      </c>
      <c r="H8" s="5"/>
    </row>
    <row r="9" spans="5:8" ht="13.5">
      <c r="E9" s="63" t="s">
        <v>13</v>
      </c>
      <c r="F9" s="63"/>
      <c r="G9" s="35">
        <v>-0.0142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0.0252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24</v>
      </c>
      <c r="N12" s="44">
        <v>38</v>
      </c>
      <c r="O12" s="45">
        <v>76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2</v>
      </c>
      <c r="N13" s="44">
        <v>12</v>
      </c>
      <c r="O13" s="45">
        <v>24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26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0.009108832212227469</v>
      </c>
      <c r="L18" s="42">
        <v>1.4210854715202004E-14</v>
      </c>
      <c r="M18" s="42">
        <v>0.010855483513260822</v>
      </c>
      <c r="N18" s="51">
        <v>0.011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-0.007064657464709967</v>
      </c>
      <c r="L19" s="42">
        <v>-1.4210854715202004E-14</v>
      </c>
      <c r="M19" s="42">
        <v>-0.008419330914030354</v>
      </c>
      <c r="N19" s="51">
        <v>-0.0142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0.016173489676937436</v>
      </c>
      <c r="L20" s="42">
        <v>2.842170943040401E-14</v>
      </c>
      <c r="M20" s="42">
        <v>0.019274814427291176</v>
      </c>
      <c r="N20" s="51">
        <v>0.0252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0.0011572056608434877</v>
      </c>
      <c r="L22" s="42">
        <v>-6.505906924303418E-16</v>
      </c>
      <c r="M22" s="42">
        <v>0.0013791040036793588</v>
      </c>
      <c r="N22" s="51">
        <v>-0.001797999999999999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0.004968611144473628</v>
      </c>
      <c r="L23" s="42">
        <v>6.478929028934832E-15</v>
      </c>
      <c r="M23" s="42">
        <v>0.005921360181630418</v>
      </c>
      <c r="N23" s="51">
        <v>0.007729786743862067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0.004881030729585973</v>
      </c>
      <c r="L24" s="42">
        <v>6.511626424068725E-15</v>
      </c>
      <c r="M24" s="42">
        <v>0.005816985907547472</v>
      </c>
      <c r="N24" s="51">
        <v>0.0075984823941282875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24.189094</v>
      </c>
      <c r="D47" s="24">
        <v>40.280805</v>
      </c>
      <c r="E47" s="24">
        <v>-19.968226</v>
      </c>
      <c r="F47" s="60">
        <v>-0.0019</v>
      </c>
    </row>
    <row r="48" spans="2:6" ht="13.5">
      <c r="B48" s="27" t="s">
        <v>57</v>
      </c>
      <c r="C48" s="24">
        <v>21.839572</v>
      </c>
      <c r="D48" s="24">
        <v>40.653823</v>
      </c>
      <c r="E48" s="24">
        <v>-17.997145</v>
      </c>
      <c r="F48" s="60">
        <v>-0.0016</v>
      </c>
    </row>
    <row r="49" spans="2:6" ht="13.5">
      <c r="B49" s="27" t="s">
        <v>58</v>
      </c>
      <c r="C49" s="24">
        <v>26.508702</v>
      </c>
      <c r="D49" s="24">
        <v>41.969843</v>
      </c>
      <c r="E49" s="24">
        <v>-21.912304</v>
      </c>
      <c r="F49" s="60">
        <v>-0.0037</v>
      </c>
    </row>
    <row r="50" spans="2:6" ht="13.5">
      <c r="B50" s="27" t="s">
        <v>59</v>
      </c>
      <c r="C50" s="24">
        <v>24.385525</v>
      </c>
      <c r="D50" s="24">
        <v>42.8645</v>
      </c>
      <c r="E50" s="24">
        <v>-20.131512</v>
      </c>
      <c r="F50" s="60">
        <v>-0.0031</v>
      </c>
    </row>
    <row r="51" spans="2:6" ht="13.5">
      <c r="B51" s="27" t="s">
        <v>60</v>
      </c>
      <c r="C51" s="24">
        <v>27.432896</v>
      </c>
      <c r="D51" s="24">
        <v>44.529248</v>
      </c>
      <c r="E51" s="24">
        <v>-22.686022</v>
      </c>
      <c r="F51" s="60">
        <v>-0.005</v>
      </c>
    </row>
    <row r="52" spans="2:6" ht="13.5">
      <c r="B52" s="27" t="s">
        <v>61</v>
      </c>
      <c r="C52" s="24">
        <v>29.44622</v>
      </c>
      <c r="D52" s="24">
        <v>43.270677</v>
      </c>
      <c r="E52" s="24">
        <v>-24.374487</v>
      </c>
      <c r="F52" s="60">
        <v>-0.0057</v>
      </c>
    </row>
    <row r="53" spans="2:6" ht="13.5">
      <c r="B53" s="27" t="s">
        <v>62</v>
      </c>
      <c r="C53" s="24">
        <v>31.415852</v>
      </c>
      <c r="D53" s="24">
        <v>45.607655</v>
      </c>
      <c r="E53" s="24">
        <v>-26.024443</v>
      </c>
      <c r="F53" s="60">
        <v>-0.0078</v>
      </c>
    </row>
    <row r="54" spans="2:7" ht="13.5">
      <c r="B54" s="27" t="s">
        <v>63</v>
      </c>
      <c r="C54" s="24">
        <v>36.689117</v>
      </c>
      <c r="D54" s="24">
        <v>43.854014</v>
      </c>
      <c r="E54" s="24">
        <v>-30.44578</v>
      </c>
      <c r="F54" s="60">
        <v>-0.0105</v>
      </c>
      <c r="G54" s="60">
        <v>-0.0005000000000000004</v>
      </c>
    </row>
    <row r="55" spans="2:6" ht="13.5">
      <c r="B55" s="27" t="s">
        <v>64</v>
      </c>
      <c r="C55" s="24">
        <v>35.232292</v>
      </c>
      <c r="D55" s="24">
        <v>45.910963</v>
      </c>
      <c r="E55" s="24">
        <v>-29.224899</v>
      </c>
      <c r="F55" s="60">
        <v>-0.0093</v>
      </c>
    </row>
    <row r="56" spans="2:7" ht="13.5">
      <c r="B56" s="27" t="s">
        <v>65</v>
      </c>
      <c r="C56" s="24">
        <v>45.545656</v>
      </c>
      <c r="D56" s="24">
        <v>40.892105</v>
      </c>
      <c r="E56" s="24">
        <v>-37.874952</v>
      </c>
      <c r="F56" s="60">
        <v>-0.0123</v>
      </c>
      <c r="G56" s="60">
        <v>-0.0023</v>
      </c>
    </row>
    <row r="57" spans="2:7" ht="13.5">
      <c r="B57" s="27" t="s">
        <v>66</v>
      </c>
      <c r="C57" s="24">
        <v>48.0099</v>
      </c>
      <c r="D57" s="24">
        <v>41.676096</v>
      </c>
      <c r="E57" s="24">
        <v>-39.940657</v>
      </c>
      <c r="F57" s="60">
        <v>-0.0139</v>
      </c>
      <c r="G57" s="60">
        <v>-0.003899999999999999</v>
      </c>
    </row>
    <row r="58" spans="2:7" ht="13.5">
      <c r="B58" s="27" t="s">
        <v>67</v>
      </c>
      <c r="C58" s="24">
        <v>48.293078</v>
      </c>
      <c r="D58" s="24">
        <v>39.106983</v>
      </c>
      <c r="E58" s="24">
        <v>-40.179507</v>
      </c>
      <c r="F58" s="60">
        <v>-0.0129</v>
      </c>
      <c r="G58" s="60">
        <v>-0.0029</v>
      </c>
    </row>
    <row r="59" spans="2:7" ht="13.5">
      <c r="B59" s="27" t="s">
        <v>68</v>
      </c>
      <c r="C59" s="24">
        <v>50.692651</v>
      </c>
      <c r="D59" s="24">
        <v>39.739739</v>
      </c>
      <c r="E59" s="24">
        <v>-42.191515</v>
      </c>
      <c r="F59" s="60">
        <v>-0.014</v>
      </c>
      <c r="G59" s="60">
        <v>-0.004</v>
      </c>
    </row>
    <row r="60" spans="2:7" ht="13.5">
      <c r="B60" s="27" t="s">
        <v>69</v>
      </c>
      <c r="C60" s="24">
        <v>51.201735</v>
      </c>
      <c r="D60" s="24">
        <v>37.232998</v>
      </c>
      <c r="E60" s="24">
        <v>-42.620043</v>
      </c>
      <c r="F60" s="60">
        <v>-0.013</v>
      </c>
      <c r="G60" s="60">
        <v>-0.002999999999999999</v>
      </c>
    </row>
    <row r="61" spans="2:7" ht="13.5">
      <c r="B61" s="27" t="s">
        <v>70</v>
      </c>
      <c r="C61" s="24">
        <v>53.251329</v>
      </c>
      <c r="D61" s="24">
        <v>37.532154</v>
      </c>
      <c r="E61" s="24">
        <v>-44.33832</v>
      </c>
      <c r="F61" s="60">
        <v>-0.0142</v>
      </c>
      <c r="G61" s="60">
        <v>-0.004200000000000001</v>
      </c>
    </row>
    <row r="62" spans="2:7" ht="13.5">
      <c r="B62" s="27" t="s">
        <v>71</v>
      </c>
      <c r="C62" s="24">
        <v>53.699739</v>
      </c>
      <c r="D62" s="24">
        <v>34.905829</v>
      </c>
      <c r="E62" s="24">
        <v>-44.715418</v>
      </c>
      <c r="F62" s="60">
        <v>-0.0135</v>
      </c>
      <c r="G62" s="60">
        <v>-0.0034999999999999996</v>
      </c>
    </row>
    <row r="63" spans="2:7" ht="13.5">
      <c r="B63" s="27" t="s">
        <v>72</v>
      </c>
      <c r="C63" s="24">
        <v>56.032949</v>
      </c>
      <c r="D63" s="24">
        <v>32.473846</v>
      </c>
      <c r="E63" s="24">
        <v>-46.674444</v>
      </c>
      <c r="F63" s="60">
        <v>-0.0126</v>
      </c>
      <c r="G63" s="60">
        <v>-0.0026</v>
      </c>
    </row>
    <row r="64" spans="2:7" ht="13.5">
      <c r="B64" s="27" t="s">
        <v>73</v>
      </c>
      <c r="C64" s="24">
        <v>55.692392</v>
      </c>
      <c r="D64" s="24">
        <v>35.108578</v>
      </c>
      <c r="E64" s="24">
        <v>-46.388441</v>
      </c>
      <c r="F64" s="60">
        <v>-0.0128</v>
      </c>
      <c r="G64" s="60">
        <v>-0.0028000000000000004</v>
      </c>
    </row>
    <row r="65" spans="2:6" ht="13.5">
      <c r="B65" s="27" t="s">
        <v>74</v>
      </c>
      <c r="C65" s="24">
        <v>62.583305</v>
      </c>
      <c r="D65" s="24">
        <v>22.820737</v>
      </c>
      <c r="E65" s="24">
        <v>-52.175193</v>
      </c>
      <c r="F65" s="60">
        <v>-0.0093</v>
      </c>
    </row>
    <row r="66" spans="2:6" ht="13.5">
      <c r="B66" s="27" t="s">
        <v>75</v>
      </c>
      <c r="C66" s="24">
        <v>64.368505</v>
      </c>
      <c r="D66" s="24">
        <v>19.563702</v>
      </c>
      <c r="E66" s="24">
        <v>-53.674139</v>
      </c>
      <c r="F66" s="60">
        <v>-0.0085</v>
      </c>
    </row>
    <row r="67" spans="2:6" ht="13.5">
      <c r="B67" s="27" t="s">
        <v>76</v>
      </c>
      <c r="C67" s="24">
        <v>65.229916</v>
      </c>
      <c r="D67" s="24">
        <v>22.152763</v>
      </c>
      <c r="E67" s="24">
        <v>-54.395812</v>
      </c>
      <c r="F67" s="60">
        <v>-0.0094</v>
      </c>
    </row>
    <row r="68" spans="2:6" ht="13.5">
      <c r="B68" s="27" t="s">
        <v>77</v>
      </c>
      <c r="C68" s="24">
        <v>69.492129</v>
      </c>
      <c r="D68" s="24">
        <v>-8.80915</v>
      </c>
      <c r="E68" s="24">
        <v>-57.986299</v>
      </c>
      <c r="F68" s="60">
        <v>0.0014</v>
      </c>
    </row>
    <row r="69" spans="2:6" ht="13.5">
      <c r="B69" s="27" t="s">
        <v>78</v>
      </c>
      <c r="C69" s="24">
        <v>69.599511</v>
      </c>
      <c r="D69" s="24">
        <v>-4.944455</v>
      </c>
      <c r="E69" s="24">
        <v>-58.074678</v>
      </c>
      <c r="F69" s="60">
        <v>0.0001</v>
      </c>
    </row>
    <row r="70" spans="2:6" ht="13.5">
      <c r="B70" s="27" t="s">
        <v>79</v>
      </c>
      <c r="C70" s="24">
        <v>69.43098</v>
      </c>
      <c r="D70" s="24">
        <v>-0.944897</v>
      </c>
      <c r="E70" s="24">
        <v>-57.931584</v>
      </c>
      <c r="F70" s="60">
        <v>-0.0012</v>
      </c>
    </row>
    <row r="71" spans="2:6" ht="13.5">
      <c r="B71" s="27" t="s">
        <v>80</v>
      </c>
      <c r="C71" s="24">
        <v>69.052656</v>
      </c>
      <c r="D71" s="24">
        <v>2.920835</v>
      </c>
      <c r="E71" s="24">
        <v>-57.613719</v>
      </c>
      <c r="F71" s="60">
        <v>-0.0015</v>
      </c>
    </row>
    <row r="72" spans="2:6" ht="13.5">
      <c r="B72" s="27" t="s">
        <v>81</v>
      </c>
      <c r="C72" s="24">
        <v>71.235973</v>
      </c>
      <c r="D72" s="24">
        <v>1.127217</v>
      </c>
      <c r="E72" s="24">
        <v>-59.445935</v>
      </c>
      <c r="F72" s="60">
        <v>-0.0014</v>
      </c>
    </row>
    <row r="73" spans="2:6" ht="13.5">
      <c r="B73" s="27" t="s">
        <v>82</v>
      </c>
      <c r="C73" s="24">
        <v>71.512544</v>
      </c>
      <c r="D73" s="24">
        <v>-2.860195</v>
      </c>
      <c r="E73" s="24">
        <v>-59.680409</v>
      </c>
      <c r="F73" s="60">
        <v>0.0005</v>
      </c>
    </row>
    <row r="74" spans="2:6" ht="13.5">
      <c r="B74" s="27" t="s">
        <v>83</v>
      </c>
      <c r="C74" s="24">
        <v>71.544435</v>
      </c>
      <c r="D74" s="24">
        <v>-6.860741</v>
      </c>
      <c r="E74" s="24">
        <v>-59.707436</v>
      </c>
      <c r="F74" s="60">
        <v>0.0007</v>
      </c>
    </row>
    <row r="75" spans="2:6" ht="13.5">
      <c r="B75" s="27" t="s">
        <v>84</v>
      </c>
      <c r="C75" s="24">
        <v>71.267468</v>
      </c>
      <c r="D75" s="24">
        <v>-10.840818</v>
      </c>
      <c r="E75" s="24">
        <v>-59.47634</v>
      </c>
      <c r="F75" s="60">
        <v>0.0017</v>
      </c>
    </row>
    <row r="76" spans="2:6" ht="13.5">
      <c r="B76" s="27" t="s">
        <v>85</v>
      </c>
      <c r="C76" s="24">
        <v>69.136665</v>
      </c>
      <c r="D76" s="24">
        <v>-12.222354</v>
      </c>
      <c r="E76" s="24">
        <v>-57.687996</v>
      </c>
      <c r="F76" s="60">
        <v>0.0014</v>
      </c>
    </row>
    <row r="77" spans="2:6" ht="13.5">
      <c r="B77" s="27" t="s">
        <v>86</v>
      </c>
      <c r="C77" s="24">
        <v>69.638018</v>
      </c>
      <c r="D77" s="24">
        <v>-17.283648</v>
      </c>
      <c r="E77" s="24">
        <v>-58.110095</v>
      </c>
      <c r="F77" s="60">
        <v>0.0025</v>
      </c>
    </row>
    <row r="78" spans="2:6" ht="13.5">
      <c r="B78" s="27" t="s">
        <v>87</v>
      </c>
      <c r="C78" s="24">
        <v>66.759675</v>
      </c>
      <c r="D78" s="24">
        <v>-19.759236</v>
      </c>
      <c r="E78" s="24">
        <v>-55.699917</v>
      </c>
      <c r="F78" s="60">
        <v>0.0063</v>
      </c>
    </row>
    <row r="79" spans="2:6" ht="13.5">
      <c r="B79" s="27" t="s">
        <v>88</v>
      </c>
      <c r="C79" s="24">
        <v>53.827137</v>
      </c>
      <c r="D79" s="24">
        <v>-37.366283</v>
      </c>
      <c r="E79" s="24">
        <v>-44.85212</v>
      </c>
      <c r="F79" s="60">
        <v>0.0093</v>
      </c>
    </row>
    <row r="80" spans="2:6" ht="13.5">
      <c r="B80" s="27" t="s">
        <v>89</v>
      </c>
      <c r="C80" s="24">
        <v>56.097938</v>
      </c>
      <c r="D80" s="24">
        <v>-35.520582</v>
      </c>
      <c r="E80" s="24">
        <v>-46.757163</v>
      </c>
      <c r="F80" s="60">
        <v>0.009</v>
      </c>
    </row>
    <row r="81" spans="2:6" ht="13.5">
      <c r="B81" s="27" t="s">
        <v>90</v>
      </c>
      <c r="C81" s="24">
        <v>58.28055</v>
      </c>
      <c r="D81" s="24">
        <v>-33.202984</v>
      </c>
      <c r="E81" s="24">
        <v>-48.58856</v>
      </c>
      <c r="F81" s="60">
        <v>0.009</v>
      </c>
    </row>
    <row r="82" spans="2:7" ht="13.5">
      <c r="B82" s="27" t="s">
        <v>91</v>
      </c>
      <c r="C82" s="24">
        <v>58.531236</v>
      </c>
      <c r="D82" s="24">
        <v>-35.836495</v>
      </c>
      <c r="E82" s="24">
        <v>-48.801534</v>
      </c>
      <c r="F82" s="60">
        <v>0.011</v>
      </c>
      <c r="G82" s="60">
        <v>0.0009999999999999992</v>
      </c>
    </row>
    <row r="83" spans="2:7" ht="13.5">
      <c r="B83" s="27" t="s">
        <v>92</v>
      </c>
      <c r="C83" s="24">
        <v>56.023605</v>
      </c>
      <c r="D83" s="24">
        <v>-38.125365</v>
      </c>
      <c r="E83" s="24">
        <v>-46.696895</v>
      </c>
      <c r="F83" s="60">
        <v>0.0106</v>
      </c>
      <c r="G83" s="60">
        <v>0.0005999999999999998</v>
      </c>
    </row>
    <row r="84" spans="2:6" ht="13.5">
      <c r="B84" s="27" t="s">
        <v>93</v>
      </c>
      <c r="C84" s="24">
        <v>50.961704</v>
      </c>
      <c r="D84" s="24">
        <v>-38.780538</v>
      </c>
      <c r="E84" s="24">
        <v>-42.447295</v>
      </c>
      <c r="F84" s="60">
        <v>0.009</v>
      </c>
    </row>
    <row r="85" spans="2:6" ht="13.5">
      <c r="B85" s="27" t="s">
        <v>94</v>
      </c>
      <c r="C85" s="24">
        <v>53.278299</v>
      </c>
      <c r="D85" s="24">
        <v>-39.867191</v>
      </c>
      <c r="E85" s="24">
        <v>-44.392396</v>
      </c>
      <c r="F85" s="60">
        <v>0.0099</v>
      </c>
    </row>
    <row r="86" spans="2:6" ht="13.5">
      <c r="B86" s="27" t="s">
        <v>95</v>
      </c>
      <c r="C86" s="24">
        <v>37.988676</v>
      </c>
      <c r="D86" s="24">
        <v>-35.443628</v>
      </c>
      <c r="E86" s="24">
        <v>-31.553924</v>
      </c>
      <c r="F86" s="60">
        <v>0.0031</v>
      </c>
    </row>
    <row r="87" spans="2:6" ht="13.5">
      <c r="B87" s="27" t="s">
        <v>96</v>
      </c>
      <c r="C87" s="24">
        <v>38.411607</v>
      </c>
      <c r="D87" s="24">
        <v>-37.874769</v>
      </c>
      <c r="E87" s="24">
        <v>-31.909291</v>
      </c>
      <c r="F87" s="60">
        <v>0.0034</v>
      </c>
    </row>
    <row r="88" spans="2:6" ht="13.5">
      <c r="B88" s="27" t="s">
        <v>97</v>
      </c>
      <c r="C88" s="24">
        <v>40.592725</v>
      </c>
      <c r="D88" s="24">
        <v>-36.727485</v>
      </c>
      <c r="E88" s="24">
        <v>-33.7406</v>
      </c>
      <c r="F88" s="60">
        <v>0.0043</v>
      </c>
    </row>
    <row r="89" spans="2:6" ht="13.5">
      <c r="B89" s="27" t="s">
        <v>98</v>
      </c>
      <c r="C89" s="24">
        <v>43.522686</v>
      </c>
      <c r="D89" s="24">
        <v>-37.893222</v>
      </c>
      <c r="E89" s="24">
        <v>-36.200569</v>
      </c>
      <c r="F89" s="60">
        <v>0.0054</v>
      </c>
    </row>
    <row r="90" spans="2:6" ht="13.5">
      <c r="B90" s="27" t="s">
        <v>99</v>
      </c>
      <c r="C90" s="24">
        <v>41.319069</v>
      </c>
      <c r="D90" s="24">
        <v>-39.1686</v>
      </c>
      <c r="E90" s="24">
        <v>-34.350209</v>
      </c>
      <c r="F90" s="60">
        <v>0.0044</v>
      </c>
    </row>
    <row r="91" spans="2:6" ht="13.5">
      <c r="B91" s="27" t="s">
        <v>100</v>
      </c>
      <c r="C91" s="24">
        <v>32.356584</v>
      </c>
      <c r="D91" s="24">
        <v>-31.771199</v>
      </c>
      <c r="E91" s="24">
        <v>-26.824494</v>
      </c>
      <c r="F91" s="60">
        <v>0.0003</v>
      </c>
    </row>
    <row r="92" spans="2:6" ht="13.5">
      <c r="B92" s="27" t="s">
        <v>101</v>
      </c>
      <c r="C92" s="24">
        <v>35.322825</v>
      </c>
      <c r="D92" s="24">
        <v>-33.872042</v>
      </c>
      <c r="E92" s="24">
        <v>-29.315455</v>
      </c>
      <c r="F92" s="60">
        <v>0.0019</v>
      </c>
    </row>
    <row r="93" spans="2:6" ht="13.5">
      <c r="B93" s="27" t="s">
        <v>102</v>
      </c>
      <c r="C93" s="24">
        <v>32.828973</v>
      </c>
      <c r="D93" s="24">
        <v>-34.571234</v>
      </c>
      <c r="E93" s="24">
        <v>-27.222357</v>
      </c>
      <c r="F93" s="60">
        <v>0.0015</v>
      </c>
    </row>
    <row r="94" spans="2:6" ht="13.5">
      <c r="B94" s="27" t="s">
        <v>103</v>
      </c>
      <c r="C94" s="24">
        <v>30.54588</v>
      </c>
      <c r="D94" s="24">
        <v>-30.323012</v>
      </c>
      <c r="E94" s="24">
        <v>-25.305424</v>
      </c>
      <c r="F94" s="60">
        <v>0.0006</v>
      </c>
    </row>
    <row r="95" spans="2:6" ht="13.5">
      <c r="B95" s="27" t="s">
        <v>104</v>
      </c>
      <c r="C95" s="24">
        <v>30.627479</v>
      </c>
      <c r="D95" s="24">
        <v>-32.949265</v>
      </c>
      <c r="E95" s="24">
        <v>-25.37499</v>
      </c>
      <c r="F95" s="60">
        <v>0.0014</v>
      </c>
    </row>
    <row r="96" spans="2:6" ht="13.5">
      <c r="B96" s="27" t="s">
        <v>105</v>
      </c>
      <c r="C96" s="24">
        <v>27.44068</v>
      </c>
      <c r="D96" s="24">
        <v>-27.429404</v>
      </c>
      <c r="E96" s="24">
        <v>-22.699753</v>
      </c>
      <c r="F96" s="60">
        <v>0.0005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39224.61084490741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-0.001797999999999999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-0.0142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0.0252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0.0075984823941282875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24.187871838029505</v>
      </c>
      <c r="D47" s="24">
        <v>40.280804999999994</v>
      </c>
      <c r="E47" s="24">
        <v>-19.969682515919075</v>
      </c>
      <c r="F47" s="60">
        <v>-0.0019</v>
      </c>
    </row>
    <row r="48" spans="2:6" ht="13.5">
      <c r="B48" s="27" t="s">
        <v>57</v>
      </c>
      <c r="C48" s="24">
        <v>21.838547805877703</v>
      </c>
      <c r="D48" s="24">
        <v>40.65382300000001</v>
      </c>
      <c r="E48" s="24">
        <v>-17.998365587024747</v>
      </c>
      <c r="F48" s="60">
        <v>-0.0016</v>
      </c>
    </row>
    <row r="49" spans="2:6" ht="13.5">
      <c r="B49" s="27" t="s">
        <v>58</v>
      </c>
      <c r="C49" s="24">
        <v>26.506345232510643</v>
      </c>
      <c r="D49" s="24">
        <v>41.969843</v>
      </c>
      <c r="E49" s="24">
        <v>-21.915112686122356</v>
      </c>
      <c r="F49" s="60">
        <v>-0.0037</v>
      </c>
    </row>
    <row r="50" spans="2:6" ht="13.5">
      <c r="B50" s="27" t="s">
        <v>59</v>
      </c>
      <c r="C50" s="24">
        <v>24.383544940002338</v>
      </c>
      <c r="D50" s="24">
        <v>42.86449999999999</v>
      </c>
      <c r="E50" s="24">
        <v>-20.133871743615767</v>
      </c>
      <c r="F50" s="60">
        <v>-0.0031</v>
      </c>
    </row>
    <row r="51" spans="2:6" ht="13.5">
      <c r="B51" s="27" t="s">
        <v>60</v>
      </c>
      <c r="C51" s="24">
        <v>27.429666276988577</v>
      </c>
      <c r="D51" s="24">
        <v>44.52924800000001</v>
      </c>
      <c r="E51" s="24">
        <v>-22.68987103400194</v>
      </c>
      <c r="F51" s="60">
        <v>-0.005</v>
      </c>
    </row>
    <row r="52" spans="2:6" ht="13.5">
      <c r="B52" s="27" t="s">
        <v>61</v>
      </c>
      <c r="C52" s="24">
        <v>29.442540010160087</v>
      </c>
      <c r="D52" s="24">
        <v>43.270677</v>
      </c>
      <c r="E52" s="24">
        <v>-24.378872641112437</v>
      </c>
      <c r="F52" s="60">
        <v>-0.0057</v>
      </c>
    </row>
    <row r="53" spans="2:6" ht="13.5">
      <c r="B53" s="27" t="s">
        <v>62</v>
      </c>
      <c r="C53" s="24">
        <v>31.410812244361896</v>
      </c>
      <c r="D53" s="24">
        <v>45.60765500000001</v>
      </c>
      <c r="E53" s="24">
        <v>-26.03044914688751</v>
      </c>
      <c r="F53" s="60">
        <v>-0.0078</v>
      </c>
    </row>
    <row r="54" spans="2:7" ht="13.5">
      <c r="B54" s="27" t="s">
        <v>63</v>
      </c>
      <c r="C54" s="24">
        <v>36.68237465130437</v>
      </c>
      <c r="D54" s="24">
        <v>43.854014</v>
      </c>
      <c r="E54" s="24">
        <v>-30.453815218280553</v>
      </c>
      <c r="F54" s="60">
        <v>-0.0105</v>
      </c>
      <c r="G54" s="39">
        <v>-0.0005000000000000004</v>
      </c>
    </row>
    <row r="55" spans="2:6" ht="13.5">
      <c r="B55" s="27" t="s">
        <v>64</v>
      </c>
      <c r="C55" s="24">
        <v>35.22630811093684</v>
      </c>
      <c r="D55" s="24">
        <v>45.910963</v>
      </c>
      <c r="E55" s="24">
        <v>-29.2320303212887</v>
      </c>
      <c r="F55" s="60">
        <v>-0.0093</v>
      </c>
    </row>
    <row r="56" spans="2:7" ht="13.5">
      <c r="B56" s="27" t="s">
        <v>65</v>
      </c>
      <c r="C56" s="24">
        <v>45.53775817222835</v>
      </c>
      <c r="D56" s="24">
        <v>40.89210500000001</v>
      </c>
      <c r="E56" s="24">
        <v>-37.88436426462057</v>
      </c>
      <c r="F56" s="60">
        <v>-0.0123</v>
      </c>
      <c r="G56" s="39">
        <v>-0.0023</v>
      </c>
    </row>
    <row r="57" spans="2:7" ht="13.5">
      <c r="B57" s="27" t="s">
        <v>66</v>
      </c>
      <c r="C57" s="24">
        <v>48.00099706190981</v>
      </c>
      <c r="D57" s="24">
        <v>41.67609600000001</v>
      </c>
      <c r="E57" s="24">
        <v>-39.95126710845362</v>
      </c>
      <c r="F57" s="60">
        <v>-0.0139</v>
      </c>
      <c r="G57" s="39">
        <v>-0.003899999999999999</v>
      </c>
    </row>
    <row r="58" spans="2:7" ht="13.5">
      <c r="B58" s="27" t="s">
        <v>67</v>
      </c>
      <c r="C58" s="24">
        <v>48.284783399640986</v>
      </c>
      <c r="D58" s="24">
        <v>39.106983</v>
      </c>
      <c r="E58" s="24">
        <v>-40.18939211977698</v>
      </c>
      <c r="F58" s="60">
        <v>-0.0129</v>
      </c>
      <c r="G58" s="39">
        <v>-0.0029</v>
      </c>
    </row>
    <row r="59" spans="2:7" ht="13.5">
      <c r="B59" s="27" t="s">
        <v>68</v>
      </c>
      <c r="C59" s="24">
        <v>50.68363117771675</v>
      </c>
      <c r="D59" s="24">
        <v>39.739738999999986</v>
      </c>
      <c r="E59" s="24">
        <v>-42.20226440561062</v>
      </c>
      <c r="F59" s="60">
        <v>-0.014</v>
      </c>
      <c r="G59" s="39">
        <v>-0.004</v>
      </c>
    </row>
    <row r="60" spans="2:7" ht="13.5">
      <c r="B60" s="27" t="s">
        <v>69</v>
      </c>
      <c r="C60" s="24">
        <v>51.19338278054787</v>
      </c>
      <c r="D60" s="24">
        <v>37.232997999999995</v>
      </c>
      <c r="E60" s="24">
        <v>-42.62999678753819</v>
      </c>
      <c r="F60" s="60">
        <v>-0.013</v>
      </c>
      <c r="G60" s="39">
        <v>-0.002999999999999999</v>
      </c>
    </row>
    <row r="61" spans="2:7" ht="13.5">
      <c r="B61" s="27" t="s">
        <v>70</v>
      </c>
      <c r="C61" s="24">
        <v>53.24222016778777</v>
      </c>
      <c r="D61" s="24">
        <v>37.532153999999984</v>
      </c>
      <c r="E61" s="24">
        <v>-44.349175483513264</v>
      </c>
      <c r="F61" s="60">
        <v>-0.0142</v>
      </c>
      <c r="G61" s="39">
        <v>-0.004200000000000001</v>
      </c>
    </row>
    <row r="62" spans="2:7" ht="13.5">
      <c r="B62" s="27" t="s">
        <v>71</v>
      </c>
      <c r="C62" s="24">
        <v>53.691042474484306</v>
      </c>
      <c r="D62" s="24">
        <v>34.90582900000001</v>
      </c>
      <c r="E62" s="24">
        <v>-44.72578211552643</v>
      </c>
      <c r="F62" s="60">
        <v>-0.0135</v>
      </c>
      <c r="G62" s="39">
        <v>-0.0034999999999999996</v>
      </c>
    </row>
    <row r="63" spans="2:7" ht="13.5">
      <c r="B63" s="27" t="s">
        <v>72</v>
      </c>
      <c r="C63" s="24">
        <v>56.024858303367765</v>
      </c>
      <c r="D63" s="24">
        <v>32.47384599999999</v>
      </c>
      <c r="E63" s="24">
        <v>-46.684086116778055</v>
      </c>
      <c r="F63" s="60">
        <v>-0.0126</v>
      </c>
      <c r="G63" s="39">
        <v>-0.0026</v>
      </c>
    </row>
    <row r="64" spans="2:7" ht="13.5">
      <c r="B64" s="27" t="s">
        <v>73</v>
      </c>
      <c r="C64" s="24">
        <v>55.68418226625451</v>
      </c>
      <c r="D64" s="24">
        <v>35.108577999999994</v>
      </c>
      <c r="E64" s="24">
        <v>-46.398224979685416</v>
      </c>
      <c r="F64" s="60">
        <v>-0.0128</v>
      </c>
      <c r="G64" s="39">
        <v>-0.0028000000000000004</v>
      </c>
    </row>
    <row r="65" spans="2:6" ht="13.5">
      <c r="B65" s="27" t="s">
        <v>74</v>
      </c>
      <c r="C65" s="24">
        <v>62.577355125889895</v>
      </c>
      <c r="D65" s="24">
        <v>22.820737</v>
      </c>
      <c r="E65" s="24">
        <v>-52.182283783846195</v>
      </c>
      <c r="F65" s="60">
        <v>-0.0093</v>
      </c>
    </row>
    <row r="66" spans="2:6" ht="13.5">
      <c r="B66" s="27" t="s">
        <v>75</v>
      </c>
      <c r="C66" s="24">
        <v>64.36304031034878</v>
      </c>
      <c r="D66" s="24">
        <v>19.563702</v>
      </c>
      <c r="E66" s="24">
        <v>-53.68065156352425</v>
      </c>
      <c r="F66" s="60">
        <v>-0.0085</v>
      </c>
    </row>
    <row r="67" spans="2:6" ht="13.5">
      <c r="B67" s="27" t="s">
        <v>76</v>
      </c>
      <c r="C67" s="24">
        <v>65.22389161830475</v>
      </c>
      <c r="D67" s="24">
        <v>22.152763000000004</v>
      </c>
      <c r="E67" s="24">
        <v>-54.40299157852851</v>
      </c>
      <c r="F67" s="60">
        <v>-0.0094</v>
      </c>
    </row>
    <row r="68" spans="2:6" ht="13.5">
      <c r="B68" s="27" t="s">
        <v>77</v>
      </c>
      <c r="C68" s="24">
        <v>69.49303059578882</v>
      </c>
      <c r="D68" s="24">
        <v>-8.809150000000002</v>
      </c>
      <c r="E68" s="24">
        <v>-57.98522451997961</v>
      </c>
      <c r="F68" s="60">
        <v>0.0014</v>
      </c>
    </row>
    <row r="69" spans="2:6" ht="13.5">
      <c r="B69" s="27" t="s">
        <v>78</v>
      </c>
      <c r="C69" s="24">
        <v>69.59956310229767</v>
      </c>
      <c r="D69" s="24">
        <v>-4.944454999999998</v>
      </c>
      <c r="E69" s="24">
        <v>-58.07461590689957</v>
      </c>
      <c r="F69" s="60">
        <v>0.0001</v>
      </c>
    </row>
    <row r="70" spans="2:6" ht="13.5">
      <c r="B70" s="27" t="s">
        <v>79</v>
      </c>
      <c r="C70" s="24">
        <v>69.43020501147771</v>
      </c>
      <c r="D70" s="24">
        <v>-0.9448969999999974</v>
      </c>
      <c r="E70" s="24">
        <v>-57.93250759535567</v>
      </c>
      <c r="F70" s="60">
        <v>-0.0012</v>
      </c>
    </row>
    <row r="71" spans="2:6" ht="13.5">
      <c r="B71" s="27" t="s">
        <v>80</v>
      </c>
      <c r="C71" s="24">
        <v>69.05167741668825</v>
      </c>
      <c r="D71" s="24">
        <v>2.9208349999999994</v>
      </c>
      <c r="E71" s="24">
        <v>-57.61488523017743</v>
      </c>
      <c r="F71" s="60">
        <v>-0.0015</v>
      </c>
    </row>
    <row r="72" spans="2:6" ht="13.5">
      <c r="B72" s="27" t="s">
        <v>81</v>
      </c>
      <c r="C72" s="24">
        <v>71.23509068684446</v>
      </c>
      <c r="D72" s="24">
        <v>1.1272170000000001</v>
      </c>
      <c r="E72" s="24">
        <v>-59.44698649987293</v>
      </c>
      <c r="F72" s="60">
        <v>-0.0014</v>
      </c>
    </row>
    <row r="73" spans="2:6" ht="13.5">
      <c r="B73" s="27" t="s">
        <v>82</v>
      </c>
      <c r="C73" s="24">
        <v>71.51284511845712</v>
      </c>
      <c r="D73" s="24">
        <v>-2.8601950000000036</v>
      </c>
      <c r="E73" s="24">
        <v>-59.68005014099693</v>
      </c>
      <c r="F73" s="60">
        <v>0.0005</v>
      </c>
    </row>
    <row r="74" spans="2:6" ht="13.5">
      <c r="B74" s="27" t="s">
        <v>83</v>
      </c>
      <c r="C74" s="24">
        <v>71.54486772504443</v>
      </c>
      <c r="D74" s="24">
        <v>-6.860741</v>
      </c>
      <c r="E74" s="24">
        <v>-59.706920298373696</v>
      </c>
      <c r="F74" s="60">
        <v>0.0007</v>
      </c>
    </row>
    <row r="75" spans="2:6" ht="13.5">
      <c r="B75" s="27" t="s">
        <v>84</v>
      </c>
      <c r="C75" s="24">
        <v>71.26854425138742</v>
      </c>
      <c r="D75" s="24">
        <v>-10.840818</v>
      </c>
      <c r="E75" s="24">
        <v>-59.475057373542484</v>
      </c>
      <c r="F75" s="60">
        <v>0.0017</v>
      </c>
    </row>
    <row r="76" spans="2:6" ht="13.5">
      <c r="B76" s="27" t="s">
        <v>85</v>
      </c>
      <c r="C76" s="24">
        <v>69.1375502043023</v>
      </c>
      <c r="D76" s="24">
        <v>-12.222354000000001</v>
      </c>
      <c r="E76" s="24">
        <v>-57.68694105459255</v>
      </c>
      <c r="F76" s="60">
        <v>0.0014</v>
      </c>
    </row>
    <row r="77" spans="2:6" ht="13.5">
      <c r="B77" s="27" t="s">
        <v>86</v>
      </c>
      <c r="C77" s="24">
        <v>69.63959940558061</v>
      </c>
      <c r="D77" s="24">
        <v>-17.283648</v>
      </c>
      <c r="E77" s="24">
        <v>-58.108210354217974</v>
      </c>
      <c r="F77" s="60">
        <v>0.0025</v>
      </c>
    </row>
    <row r="78" spans="2:6" ht="13.5">
      <c r="B78" s="27" t="s">
        <v>87</v>
      </c>
      <c r="C78" s="24">
        <v>66.76373740698558</v>
      </c>
      <c r="D78" s="24">
        <v>-19.759236</v>
      </c>
      <c r="E78" s="24">
        <v>-55.695075611880355</v>
      </c>
      <c r="F78" s="60">
        <v>0.0063</v>
      </c>
    </row>
    <row r="79" spans="2:6" ht="13.5">
      <c r="B79" s="27" t="s">
        <v>88</v>
      </c>
      <c r="C79" s="24">
        <v>53.83311528447964</v>
      </c>
      <c r="D79" s="24">
        <v>-37.366282999999996</v>
      </c>
      <c r="E79" s="24">
        <v>-44.844995357993824</v>
      </c>
      <c r="F79" s="60">
        <v>0.0093</v>
      </c>
    </row>
    <row r="80" spans="2:6" ht="13.5">
      <c r="B80" s="27" t="s">
        <v>89</v>
      </c>
      <c r="C80" s="24">
        <v>56.10372657033766</v>
      </c>
      <c r="D80" s="24">
        <v>-35.520582000000005</v>
      </c>
      <c r="E80" s="24">
        <v>-46.7502644505041</v>
      </c>
      <c r="F80" s="60">
        <v>0.009</v>
      </c>
    </row>
    <row r="81" spans="2:6" ht="13.5">
      <c r="B81" s="27" t="s">
        <v>90</v>
      </c>
      <c r="C81" s="24">
        <v>58.28632285073639</v>
      </c>
      <c r="D81" s="24">
        <v>-33.202984</v>
      </c>
      <c r="E81" s="24">
        <v>-48.58168018439541</v>
      </c>
      <c r="F81" s="60">
        <v>0.009</v>
      </c>
    </row>
    <row r="82" spans="2:7" ht="13.5">
      <c r="B82" s="27" t="s">
        <v>91</v>
      </c>
      <c r="C82" s="24">
        <v>58.53830065746471</v>
      </c>
      <c r="D82" s="24">
        <v>-35.836495</v>
      </c>
      <c r="E82" s="24">
        <v>-48.793114669085966</v>
      </c>
      <c r="F82" s="60">
        <v>0.011</v>
      </c>
      <c r="G82" s="39">
        <v>0.0009999999999999992</v>
      </c>
    </row>
    <row r="83" spans="2:7" ht="13.5">
      <c r="B83" s="27" t="s">
        <v>92</v>
      </c>
      <c r="C83" s="24">
        <v>56.03042997851314</v>
      </c>
      <c r="D83" s="24">
        <v>-38.125365</v>
      </c>
      <c r="E83" s="24">
        <v>-46.688761307337586</v>
      </c>
      <c r="F83" s="60">
        <v>0.0106</v>
      </c>
      <c r="G83" s="39">
        <v>0.0005999999999999998</v>
      </c>
    </row>
    <row r="84" spans="2:6" ht="13.5">
      <c r="B84" s="27" t="s">
        <v>93</v>
      </c>
      <c r="C84" s="24">
        <v>50.9674650228224</v>
      </c>
      <c r="D84" s="24">
        <v>-38.780538</v>
      </c>
      <c r="E84" s="24">
        <v>-42.44042928035437</v>
      </c>
      <c r="F84" s="60">
        <v>0.009</v>
      </c>
    </row>
    <row r="85" spans="2:6" ht="13.5">
      <c r="B85" s="27" t="s">
        <v>94</v>
      </c>
      <c r="C85" s="24">
        <v>53.28467404548955</v>
      </c>
      <c r="D85" s="24">
        <v>-39.867191</v>
      </c>
      <c r="E85" s="24">
        <v>-44.38479851663487</v>
      </c>
      <c r="F85" s="60">
        <v>0.0099</v>
      </c>
    </row>
    <row r="86" spans="2:6" ht="13.5">
      <c r="B86" s="27" t="s">
        <v>95</v>
      </c>
      <c r="C86" s="24">
        <v>37.99064157869172</v>
      </c>
      <c r="D86" s="24">
        <v>-35.443628000000004</v>
      </c>
      <c r="E86" s="24">
        <v>-31.551581514532618</v>
      </c>
      <c r="F86" s="60">
        <v>0.0031</v>
      </c>
    </row>
    <row r="87" spans="2:6" ht="13.5">
      <c r="B87" s="27" t="s">
        <v>96</v>
      </c>
      <c r="C87" s="24">
        <v>38.4138117657885</v>
      </c>
      <c r="D87" s="24">
        <v>-37.87476900000001</v>
      </c>
      <c r="E87" s="24">
        <v>-31.90666346245072</v>
      </c>
      <c r="F87" s="60">
        <v>0.0034</v>
      </c>
    </row>
    <row r="88" spans="2:6" ht="13.5">
      <c r="B88" s="27" t="s">
        <v>97</v>
      </c>
      <c r="C88" s="24">
        <v>40.595487999457376</v>
      </c>
      <c r="D88" s="24">
        <v>-36.727484999999994</v>
      </c>
      <c r="E88" s="24">
        <v>-33.737307185470335</v>
      </c>
      <c r="F88" s="60">
        <v>0.0043</v>
      </c>
    </row>
    <row r="89" spans="2:6" ht="13.5">
      <c r="B89" s="27" t="s">
        <v>98</v>
      </c>
      <c r="C89" s="24">
        <v>43.52615796528491</v>
      </c>
      <c r="D89" s="24">
        <v>-37.893221999999994</v>
      </c>
      <c r="E89" s="24">
        <v>-36.19643127289834</v>
      </c>
      <c r="F89" s="60">
        <v>0.0054</v>
      </c>
    </row>
    <row r="90" spans="2:6" ht="13.5">
      <c r="B90" s="27" t="s">
        <v>99</v>
      </c>
      <c r="C90" s="24">
        <v>41.32189799019006</v>
      </c>
      <c r="D90" s="24">
        <v>-39.16859999999999</v>
      </c>
      <c r="E90" s="24">
        <v>-34.34683754077758</v>
      </c>
      <c r="F90" s="60">
        <v>0.0044</v>
      </c>
    </row>
    <row r="91" spans="2:6" ht="13.5">
      <c r="B91" s="27" t="s">
        <v>100</v>
      </c>
      <c r="C91" s="24">
        <v>32.356804656901</v>
      </c>
      <c r="D91" s="24">
        <v>-31.771198999999996</v>
      </c>
      <c r="E91" s="24">
        <v>-26.8242310313455</v>
      </c>
      <c r="F91" s="60">
        <v>0.0003</v>
      </c>
    </row>
    <row r="92" spans="2:6" ht="13.5">
      <c r="B92" s="27" t="s">
        <v>101</v>
      </c>
      <c r="C92" s="24">
        <v>35.324025181612086</v>
      </c>
      <c r="D92" s="24">
        <v>-33.87204199999999</v>
      </c>
      <c r="E92" s="24">
        <v>-29.314024679252014</v>
      </c>
      <c r="F92" s="60">
        <v>0.0019</v>
      </c>
    </row>
    <row r="93" spans="2:6" ht="13.5">
      <c r="B93" s="27" t="s">
        <v>102</v>
      </c>
      <c r="C93" s="24">
        <v>32.82992318491931</v>
      </c>
      <c r="D93" s="24">
        <v>-34.57123399999998</v>
      </c>
      <c r="E93" s="24">
        <v>-27.221224613708774</v>
      </c>
      <c r="F93" s="60">
        <v>0.0015</v>
      </c>
    </row>
    <row r="94" spans="2:6" ht="13.5">
      <c r="B94" s="27" t="s">
        <v>103</v>
      </c>
      <c r="C94" s="24">
        <v>30.546243975269693</v>
      </c>
      <c r="D94" s="24">
        <v>-30.323011999999995</v>
      </c>
      <c r="E94" s="24">
        <v>-25.304990231164727</v>
      </c>
      <c r="F94" s="60">
        <v>0.0006</v>
      </c>
    </row>
    <row r="95" spans="2:6" ht="13.5">
      <c r="B95" s="27" t="s">
        <v>104</v>
      </c>
      <c r="C95" s="24">
        <v>30.62838280216744</v>
      </c>
      <c r="D95" s="24">
        <v>-32.94926499999999</v>
      </c>
      <c r="E95" s="24">
        <v>-25.373912890519957</v>
      </c>
      <c r="F95" s="60">
        <v>0.0014</v>
      </c>
    </row>
    <row r="96" spans="2:6" ht="13.5">
      <c r="B96" s="27" t="s">
        <v>105</v>
      </c>
      <c r="C96" s="24">
        <v>27.44099531332437</v>
      </c>
      <c r="D96" s="24">
        <v>-27.42940399999999</v>
      </c>
      <c r="E96" s="24">
        <v>-22.699377224212892</v>
      </c>
      <c r="F96" s="60">
        <v>0.0005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39224.61084490741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-0.001797999999999999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-0.0142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0.0252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0.0075984823941282875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0.0012221619704959608</v>
      </c>
      <c r="D47" s="24">
        <v>7.105427357601002E-15</v>
      </c>
      <c r="E47" s="24">
        <v>0.0014565159190738086</v>
      </c>
      <c r="F47" s="60">
        <v>-0.0019</v>
      </c>
    </row>
    <row r="48" spans="2:6" ht="13.5">
      <c r="B48" s="27" t="s">
        <v>57</v>
      </c>
      <c r="C48" s="24">
        <v>0.0010241941222979278</v>
      </c>
      <c r="D48" s="24">
        <v>-7.105427357601002E-15</v>
      </c>
      <c r="E48" s="24">
        <v>0.001220587024747033</v>
      </c>
      <c r="F48" s="60">
        <v>-0.0016</v>
      </c>
    </row>
    <row r="49" spans="2:6" ht="13.5">
      <c r="B49" s="27" t="s">
        <v>58</v>
      </c>
      <c r="C49" s="24">
        <v>0.002356767489356315</v>
      </c>
      <c r="D49" s="24">
        <v>0</v>
      </c>
      <c r="E49" s="24">
        <v>0.0028086861223570736</v>
      </c>
      <c r="F49" s="60">
        <v>-0.0037</v>
      </c>
    </row>
    <row r="50" spans="2:6" ht="13.5">
      <c r="B50" s="27" t="s">
        <v>59</v>
      </c>
      <c r="C50" s="24">
        <v>0.001980059997663375</v>
      </c>
      <c r="D50" s="24">
        <v>7.105427357601002E-15</v>
      </c>
      <c r="E50" s="24">
        <v>0.0023597436157665186</v>
      </c>
      <c r="F50" s="60">
        <v>-0.0031</v>
      </c>
    </row>
    <row r="51" spans="2:6" ht="13.5">
      <c r="B51" s="27" t="s">
        <v>60</v>
      </c>
      <c r="C51" s="24">
        <v>0.0032297230114224362</v>
      </c>
      <c r="D51" s="24">
        <v>-7.105427357601002E-15</v>
      </c>
      <c r="E51" s="24">
        <v>0.0038490340019379232</v>
      </c>
      <c r="F51" s="60">
        <v>-0.005</v>
      </c>
    </row>
    <row r="52" spans="2:6" ht="13.5">
      <c r="B52" s="27" t="s">
        <v>61</v>
      </c>
      <c r="C52" s="24">
        <v>0.0036799898399131337</v>
      </c>
      <c r="D52" s="24">
        <v>0</v>
      </c>
      <c r="E52" s="24">
        <v>0.004385641112438776</v>
      </c>
      <c r="F52" s="60">
        <v>-0.0057</v>
      </c>
    </row>
    <row r="53" spans="2:6" ht="13.5">
      <c r="B53" s="27" t="s">
        <v>62</v>
      </c>
      <c r="C53" s="24">
        <v>0.005039755638104992</v>
      </c>
      <c r="D53" s="24">
        <v>-7.105427357601002E-15</v>
      </c>
      <c r="E53" s="24">
        <v>0.0060061468875076685</v>
      </c>
      <c r="F53" s="60">
        <v>-0.0078</v>
      </c>
    </row>
    <row r="54" spans="2:7" ht="13.5">
      <c r="B54" s="27" t="s">
        <v>63</v>
      </c>
      <c r="C54" s="24">
        <v>0.006742348695631506</v>
      </c>
      <c r="D54" s="24">
        <v>0</v>
      </c>
      <c r="E54" s="24">
        <v>0.00803521828055409</v>
      </c>
      <c r="F54" s="60">
        <v>-0.0105</v>
      </c>
      <c r="G54" s="39">
        <v>-0.0005000000000000004</v>
      </c>
    </row>
    <row r="55" spans="2:6" ht="13.5">
      <c r="B55" s="27" t="s">
        <v>64</v>
      </c>
      <c r="C55" s="24">
        <v>0.005983889063159609</v>
      </c>
      <c r="D55" s="24">
        <v>0</v>
      </c>
      <c r="E55" s="24">
        <v>0.007131321288699866</v>
      </c>
      <c r="F55" s="60">
        <v>-0.0093</v>
      </c>
    </row>
    <row r="56" spans="2:7" ht="13.5">
      <c r="B56" s="27" t="s">
        <v>65</v>
      </c>
      <c r="C56" s="24">
        <v>0.007897827771650157</v>
      </c>
      <c r="D56" s="24">
        <v>-7.105427357601002E-15</v>
      </c>
      <c r="E56" s="24">
        <v>0.009412264620571875</v>
      </c>
      <c r="F56" s="60">
        <v>-0.0123</v>
      </c>
      <c r="G56" s="39">
        <v>-0.0023</v>
      </c>
    </row>
    <row r="57" spans="2:7" ht="13.5">
      <c r="B57" s="27" t="s">
        <v>66</v>
      </c>
      <c r="C57" s="24">
        <v>0.008902938090194823</v>
      </c>
      <c r="D57" s="24">
        <v>-7.105427357601002E-15</v>
      </c>
      <c r="E57" s="24">
        <v>0.010610108453619205</v>
      </c>
      <c r="F57" s="60">
        <v>-0.0139</v>
      </c>
      <c r="G57" s="39">
        <v>-0.003899999999999999</v>
      </c>
    </row>
    <row r="58" spans="2:7" ht="13.5">
      <c r="B58" s="27" t="s">
        <v>67</v>
      </c>
      <c r="C58" s="24">
        <v>0.008294600359015192</v>
      </c>
      <c r="D58" s="24">
        <v>0</v>
      </c>
      <c r="E58" s="24">
        <v>0.00988511977698181</v>
      </c>
      <c r="F58" s="60">
        <v>-0.0129</v>
      </c>
      <c r="G58" s="39">
        <v>-0.0029</v>
      </c>
    </row>
    <row r="59" spans="2:7" ht="13.5">
      <c r="B59" s="27" t="s">
        <v>68</v>
      </c>
      <c r="C59" s="24">
        <v>0.009019822283249823</v>
      </c>
      <c r="D59" s="24">
        <v>1.4210854715202004E-14</v>
      </c>
      <c r="E59" s="24">
        <v>0.010749405610617657</v>
      </c>
      <c r="F59" s="60">
        <v>-0.014</v>
      </c>
      <c r="G59" s="39">
        <v>-0.004</v>
      </c>
    </row>
    <row r="60" spans="2:7" ht="13.5">
      <c r="B60" s="27" t="s">
        <v>69</v>
      </c>
      <c r="C60" s="24">
        <v>0.00835221945212794</v>
      </c>
      <c r="D60" s="24">
        <v>7.105427357601002E-15</v>
      </c>
      <c r="E60" s="24">
        <v>0.009953787538186987</v>
      </c>
      <c r="F60" s="60">
        <v>-0.013</v>
      </c>
      <c r="G60" s="39">
        <v>-0.002999999999999999</v>
      </c>
    </row>
    <row r="61" spans="2:7" ht="13.5">
      <c r="B61" s="27" t="s">
        <v>70</v>
      </c>
      <c r="C61" s="24">
        <v>0.009108832212227469</v>
      </c>
      <c r="D61" s="24">
        <v>1.4210854715202004E-14</v>
      </c>
      <c r="E61" s="24">
        <v>0.010855483513260822</v>
      </c>
      <c r="F61" s="60">
        <v>-0.0142</v>
      </c>
      <c r="G61" s="39">
        <v>-0.004200000000000001</v>
      </c>
    </row>
    <row r="62" spans="2:7" ht="13.5">
      <c r="B62" s="27" t="s">
        <v>71</v>
      </c>
      <c r="C62" s="24">
        <v>0.008696525515695441</v>
      </c>
      <c r="D62" s="24">
        <v>-1.4210854715202004E-14</v>
      </c>
      <c r="E62" s="24">
        <v>0.010364115526428463</v>
      </c>
      <c r="F62" s="60">
        <v>-0.0135</v>
      </c>
      <c r="G62" s="39">
        <v>-0.0034999999999999996</v>
      </c>
    </row>
    <row r="63" spans="2:7" ht="13.5">
      <c r="B63" s="27" t="s">
        <v>72</v>
      </c>
      <c r="C63" s="24">
        <v>0.008090696632237382</v>
      </c>
      <c r="D63" s="24">
        <v>1.4210854715202004E-14</v>
      </c>
      <c r="E63" s="24">
        <v>0.009642116778053378</v>
      </c>
      <c r="F63" s="60">
        <v>-0.0126</v>
      </c>
      <c r="G63" s="39">
        <v>-0.0026</v>
      </c>
    </row>
    <row r="64" spans="2:7" ht="13.5">
      <c r="B64" s="27" t="s">
        <v>73</v>
      </c>
      <c r="C64" s="24">
        <v>0.008209733745488279</v>
      </c>
      <c r="D64" s="24">
        <v>7.105427357601002E-15</v>
      </c>
      <c r="E64" s="24">
        <v>0.009783979685416</v>
      </c>
      <c r="F64" s="60">
        <v>-0.0128</v>
      </c>
      <c r="G64" s="39">
        <v>-0.0028000000000000004</v>
      </c>
    </row>
    <row r="65" spans="2:6" ht="13.5">
      <c r="B65" s="27" t="s">
        <v>74</v>
      </c>
      <c r="C65" s="24">
        <v>0.0059498741101080554</v>
      </c>
      <c r="D65" s="24">
        <v>0</v>
      </c>
      <c r="E65" s="24">
        <v>0.007090783846194881</v>
      </c>
      <c r="F65" s="60">
        <v>-0.0093</v>
      </c>
    </row>
    <row r="66" spans="2:6" ht="13.5">
      <c r="B66" s="27" t="s">
        <v>75</v>
      </c>
      <c r="C66" s="24">
        <v>0.005464689651219601</v>
      </c>
      <c r="D66" s="24">
        <v>0</v>
      </c>
      <c r="E66" s="24">
        <v>0.006512563524253778</v>
      </c>
      <c r="F66" s="60">
        <v>-0.0085</v>
      </c>
    </row>
    <row r="67" spans="2:6" ht="13.5">
      <c r="B67" s="27" t="s">
        <v>76</v>
      </c>
      <c r="C67" s="24">
        <v>0.006024381695254988</v>
      </c>
      <c r="D67" s="24">
        <v>-3.552713678800501E-15</v>
      </c>
      <c r="E67" s="24">
        <v>0.007179578528507591</v>
      </c>
      <c r="F67" s="60">
        <v>-0.0094</v>
      </c>
    </row>
    <row r="68" spans="2:6" ht="13.5">
      <c r="B68" s="27" t="s">
        <v>77</v>
      </c>
      <c r="C68" s="24">
        <v>-0.0009015957888180992</v>
      </c>
      <c r="D68" s="24">
        <v>1.7763568394002505E-15</v>
      </c>
      <c r="E68" s="24">
        <v>-0.0010744800203923432</v>
      </c>
      <c r="F68" s="60">
        <v>0.0014</v>
      </c>
    </row>
    <row r="69" spans="2:6" ht="13.5">
      <c r="B69" s="27" t="s">
        <v>78</v>
      </c>
      <c r="C69" s="24">
        <v>-5.210229765850727E-05</v>
      </c>
      <c r="D69" s="24">
        <v>-1.7763568394002505E-15</v>
      </c>
      <c r="E69" s="24">
        <v>-6.209310043203686E-05</v>
      </c>
      <c r="F69" s="60">
        <v>0.0001</v>
      </c>
    </row>
    <row r="70" spans="2:6" ht="13.5">
      <c r="B70" s="27" t="s">
        <v>79</v>
      </c>
      <c r="C70" s="24">
        <v>0.0007749885222949615</v>
      </c>
      <c r="D70" s="24">
        <v>-2.55351295663786E-15</v>
      </c>
      <c r="E70" s="24">
        <v>0.0009235953556725462</v>
      </c>
      <c r="F70" s="60">
        <v>-0.0012</v>
      </c>
    </row>
    <row r="71" spans="2:6" ht="13.5">
      <c r="B71" s="27" t="s">
        <v>80</v>
      </c>
      <c r="C71" s="24">
        <v>0.0009785833117490483</v>
      </c>
      <c r="D71" s="24">
        <v>4.440892098500626E-16</v>
      </c>
      <c r="E71" s="24">
        <v>0.0011662301774251205</v>
      </c>
      <c r="F71" s="60">
        <v>-0.0015</v>
      </c>
    </row>
    <row r="72" spans="2:6" ht="13.5">
      <c r="B72" s="27" t="s">
        <v>81</v>
      </c>
      <c r="C72" s="24">
        <v>0.0008823131555431019</v>
      </c>
      <c r="D72" s="24">
        <v>-2.220446049250313E-16</v>
      </c>
      <c r="E72" s="24">
        <v>0.0010514998729291847</v>
      </c>
      <c r="F72" s="60">
        <v>-0.0014</v>
      </c>
    </row>
    <row r="73" spans="2:6" ht="13.5">
      <c r="B73" s="27" t="s">
        <v>82</v>
      </c>
      <c r="C73" s="24">
        <v>-0.0003011184571164449</v>
      </c>
      <c r="D73" s="24">
        <v>3.552713678800501E-15</v>
      </c>
      <c r="E73" s="24">
        <v>-0.0003588590030645378</v>
      </c>
      <c r="F73" s="60">
        <v>0.0005</v>
      </c>
    </row>
    <row r="74" spans="2:6" ht="13.5">
      <c r="B74" s="27" t="s">
        <v>83</v>
      </c>
      <c r="C74" s="24">
        <v>-0.00043272504443336857</v>
      </c>
      <c r="D74" s="24">
        <v>0</v>
      </c>
      <c r="E74" s="24">
        <v>-0.0005157016263055425</v>
      </c>
      <c r="F74" s="60">
        <v>0.0007</v>
      </c>
    </row>
    <row r="75" spans="2:6" ht="13.5">
      <c r="B75" s="27" t="s">
        <v>84</v>
      </c>
      <c r="C75" s="24">
        <v>-0.0010762513874311708</v>
      </c>
      <c r="D75" s="24">
        <v>0</v>
      </c>
      <c r="E75" s="24">
        <v>-0.0012826264575167556</v>
      </c>
      <c r="F75" s="60">
        <v>0.0017</v>
      </c>
    </row>
    <row r="76" spans="2:6" ht="13.5">
      <c r="B76" s="27" t="s">
        <v>85</v>
      </c>
      <c r="C76" s="24">
        <v>-0.0008852043023068745</v>
      </c>
      <c r="D76" s="24">
        <v>1.7763568394002505E-15</v>
      </c>
      <c r="E76" s="24">
        <v>-0.0010549454074464393</v>
      </c>
      <c r="F76" s="60">
        <v>0.0014</v>
      </c>
    </row>
    <row r="77" spans="2:6" ht="13.5">
      <c r="B77" s="27" t="s">
        <v>86</v>
      </c>
      <c r="C77" s="24">
        <v>-0.00158140558060893</v>
      </c>
      <c r="D77" s="24">
        <v>0</v>
      </c>
      <c r="E77" s="24">
        <v>-0.0018846457820274054</v>
      </c>
      <c r="F77" s="60">
        <v>0.0025</v>
      </c>
    </row>
    <row r="78" spans="2:6" ht="13.5">
      <c r="B78" s="27" t="s">
        <v>87</v>
      </c>
      <c r="C78" s="24">
        <v>-0.004062406985582356</v>
      </c>
      <c r="D78" s="24">
        <v>0</v>
      </c>
      <c r="E78" s="24">
        <v>-0.004841388119643852</v>
      </c>
      <c r="F78" s="60">
        <v>0.0063</v>
      </c>
    </row>
    <row r="79" spans="2:6" ht="13.5">
      <c r="B79" s="27" t="s">
        <v>88</v>
      </c>
      <c r="C79" s="24">
        <v>-0.0059782844796387735</v>
      </c>
      <c r="D79" s="24">
        <v>-7.105427357601002E-15</v>
      </c>
      <c r="E79" s="24">
        <v>-0.007124642006175463</v>
      </c>
      <c r="F79" s="60">
        <v>0.0093</v>
      </c>
    </row>
    <row r="80" spans="2:6" ht="13.5">
      <c r="B80" s="27" t="s">
        <v>89</v>
      </c>
      <c r="C80" s="24">
        <v>-0.005788570337664112</v>
      </c>
      <c r="D80" s="24">
        <v>7.105427357601002E-15</v>
      </c>
      <c r="E80" s="24">
        <v>-0.006898549495900852</v>
      </c>
      <c r="F80" s="60">
        <v>0.009</v>
      </c>
    </row>
    <row r="81" spans="2:6" ht="13.5">
      <c r="B81" s="27" t="s">
        <v>90</v>
      </c>
      <c r="C81" s="24">
        <v>-0.005772850736391888</v>
      </c>
      <c r="D81" s="24">
        <v>0</v>
      </c>
      <c r="E81" s="24">
        <v>-0.006879815604591499</v>
      </c>
      <c r="F81" s="60">
        <v>0.009</v>
      </c>
    </row>
    <row r="82" spans="2:7" ht="13.5">
      <c r="B82" s="27" t="s">
        <v>91</v>
      </c>
      <c r="C82" s="24">
        <v>-0.007064657464709967</v>
      </c>
      <c r="D82" s="24">
        <v>0</v>
      </c>
      <c r="E82" s="24">
        <v>-0.008419330914030354</v>
      </c>
      <c r="F82" s="60">
        <v>0.011</v>
      </c>
      <c r="G82" s="39">
        <v>0.0009999999999999992</v>
      </c>
    </row>
    <row r="83" spans="2:7" ht="13.5">
      <c r="B83" s="27" t="s">
        <v>92</v>
      </c>
      <c r="C83" s="24">
        <v>-0.0068249785131371254</v>
      </c>
      <c r="D83" s="24">
        <v>0</v>
      </c>
      <c r="E83" s="24">
        <v>-0.008133692662411818</v>
      </c>
      <c r="F83" s="60">
        <v>0.0106</v>
      </c>
      <c r="G83" s="39">
        <v>0.0005999999999999998</v>
      </c>
    </row>
    <row r="84" spans="2:6" ht="13.5">
      <c r="B84" s="27" t="s">
        <v>93</v>
      </c>
      <c r="C84" s="24">
        <v>-0.005761022822404982</v>
      </c>
      <c r="D84" s="24">
        <v>0</v>
      </c>
      <c r="E84" s="24">
        <v>-0.006865719645624324</v>
      </c>
      <c r="F84" s="60">
        <v>0.009</v>
      </c>
    </row>
    <row r="85" spans="2:6" ht="13.5">
      <c r="B85" s="27" t="s">
        <v>94</v>
      </c>
      <c r="C85" s="24">
        <v>-0.006375045489555475</v>
      </c>
      <c r="D85" s="24">
        <v>0</v>
      </c>
      <c r="E85" s="24">
        <v>-0.007597483365124447</v>
      </c>
      <c r="F85" s="60">
        <v>0.0099</v>
      </c>
    </row>
    <row r="86" spans="2:6" ht="13.5">
      <c r="B86" s="27" t="s">
        <v>95</v>
      </c>
      <c r="C86" s="24">
        <v>-0.0019655786917240903</v>
      </c>
      <c r="D86" s="24">
        <v>7.105427357601002E-15</v>
      </c>
      <c r="E86" s="24">
        <v>-0.002342485467380584</v>
      </c>
      <c r="F86" s="60">
        <v>0.0031</v>
      </c>
    </row>
    <row r="87" spans="2:6" ht="13.5">
      <c r="B87" s="27" t="s">
        <v>96</v>
      </c>
      <c r="C87" s="24">
        <v>-0.0022047657885053695</v>
      </c>
      <c r="D87" s="24">
        <v>7.105427357601002E-15</v>
      </c>
      <c r="E87" s="24">
        <v>-0.0026275375492801345</v>
      </c>
      <c r="F87" s="60">
        <v>0.0034</v>
      </c>
    </row>
    <row r="88" spans="2:6" ht="13.5">
      <c r="B88" s="27" t="s">
        <v>97</v>
      </c>
      <c r="C88" s="24">
        <v>-0.002762999457374349</v>
      </c>
      <c r="D88" s="24">
        <v>-7.105427357601002E-15</v>
      </c>
      <c r="E88" s="24">
        <v>-0.0032928145296651223</v>
      </c>
      <c r="F88" s="60">
        <v>0.0043</v>
      </c>
    </row>
    <row r="89" spans="2:6" ht="13.5">
      <c r="B89" s="27" t="s">
        <v>98</v>
      </c>
      <c r="C89" s="24">
        <v>-0.0034719652849091176</v>
      </c>
      <c r="D89" s="24">
        <v>-7.105427357601002E-15</v>
      </c>
      <c r="E89" s="24">
        <v>-0.004137727101664268</v>
      </c>
      <c r="F89" s="60">
        <v>0.0054</v>
      </c>
    </row>
    <row r="90" spans="2:6" ht="13.5">
      <c r="B90" s="27" t="s">
        <v>99</v>
      </c>
      <c r="C90" s="24">
        <v>-0.002828990190060665</v>
      </c>
      <c r="D90" s="24">
        <v>-7.105427357601002E-15</v>
      </c>
      <c r="E90" s="24">
        <v>-0.0033714592224214357</v>
      </c>
      <c r="F90" s="60">
        <v>0.0044</v>
      </c>
    </row>
    <row r="91" spans="2:6" ht="13.5">
      <c r="B91" s="27" t="s">
        <v>100</v>
      </c>
      <c r="C91" s="24">
        <v>-0.00022065690099992707</v>
      </c>
      <c r="D91" s="24">
        <v>-3.552713678800501E-15</v>
      </c>
      <c r="E91" s="24">
        <v>-0.0002629686544999288</v>
      </c>
      <c r="F91" s="60">
        <v>0.0003</v>
      </c>
    </row>
    <row r="92" spans="2:6" ht="13.5">
      <c r="B92" s="27" t="s">
        <v>101</v>
      </c>
      <c r="C92" s="24">
        <v>-0.00120018161208435</v>
      </c>
      <c r="D92" s="24">
        <v>-7.105427357601002E-15</v>
      </c>
      <c r="E92" s="24">
        <v>-0.0014303207479855473</v>
      </c>
      <c r="F92" s="60">
        <v>0.0019</v>
      </c>
    </row>
    <row r="93" spans="2:6" ht="13.5">
      <c r="B93" s="27" t="s">
        <v>102</v>
      </c>
      <c r="C93" s="24">
        <v>-0.0009501849193114253</v>
      </c>
      <c r="D93" s="24">
        <v>-1.4210854715202004E-14</v>
      </c>
      <c r="E93" s="24">
        <v>-0.0011323862912249183</v>
      </c>
      <c r="F93" s="60">
        <v>0.0015</v>
      </c>
    </row>
    <row r="94" spans="2:6" ht="13.5">
      <c r="B94" s="27" t="s">
        <v>103</v>
      </c>
      <c r="C94" s="24">
        <v>-0.00036397526969267346</v>
      </c>
      <c r="D94" s="24">
        <v>-3.552713678800501E-15</v>
      </c>
      <c r="E94" s="24">
        <v>-0.00043376883527201926</v>
      </c>
      <c r="F94" s="60">
        <v>0.0006</v>
      </c>
    </row>
    <row r="95" spans="2:6" ht="13.5">
      <c r="B95" s="27" t="s">
        <v>104</v>
      </c>
      <c r="C95" s="24">
        <v>-0.0009038021674392382</v>
      </c>
      <c r="D95" s="24">
        <v>-7.105427357601002E-15</v>
      </c>
      <c r="E95" s="24">
        <v>-0.001077109480043248</v>
      </c>
      <c r="F95" s="60">
        <v>0.0014</v>
      </c>
    </row>
    <row r="96" spans="2:6" ht="13.5">
      <c r="B96" s="27" t="s">
        <v>105</v>
      </c>
      <c r="C96" s="24">
        <v>-0.00031531332436784965</v>
      </c>
      <c r="D96" s="24">
        <v>-1.0658141036401503E-14</v>
      </c>
      <c r="E96" s="24">
        <v>-0.00037577578710923376</v>
      </c>
      <c r="F96" s="60">
        <v>0.0005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39224.61084490741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24</v>
      </c>
      <c r="F36" s="44">
        <v>38</v>
      </c>
      <c r="G36" s="45">
        <v>76</v>
      </c>
      <c r="H36" s="56"/>
    </row>
    <row r="37" spans="2:8" ht="13.5">
      <c r="B37" s="49" t="s">
        <v>39</v>
      </c>
      <c r="C37" s="44">
        <v>10</v>
      </c>
      <c r="D37" s="44"/>
      <c r="E37" s="44">
        <v>2</v>
      </c>
      <c r="F37" s="44">
        <v>12</v>
      </c>
      <c r="G37" s="45">
        <v>24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26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0.009108832212227469</v>
      </c>
      <c r="D42" s="42">
        <v>1.4210854715202004E-14</v>
      </c>
      <c r="E42" s="42">
        <v>0.010855483513260822</v>
      </c>
      <c r="F42" s="51">
        <v>0.011</v>
      </c>
    </row>
    <row r="43" spans="2:6" ht="13.5">
      <c r="B43" s="49" t="s">
        <v>13</v>
      </c>
      <c r="C43" s="42">
        <v>-0.007064657464709967</v>
      </c>
      <c r="D43" s="42">
        <v>-1.4210854715202004E-14</v>
      </c>
      <c r="E43" s="42">
        <v>-0.008419330914030354</v>
      </c>
      <c r="F43" s="51">
        <v>-0.0142</v>
      </c>
    </row>
    <row r="44" spans="2:6" ht="13.5">
      <c r="B44" s="49" t="s">
        <v>14</v>
      </c>
      <c r="C44" s="42">
        <v>0.016173489676937436</v>
      </c>
      <c r="D44" s="42">
        <v>2.842170943040401E-14</v>
      </c>
      <c r="E44" s="42">
        <v>0.019274814427291176</v>
      </c>
      <c r="F44" s="51">
        <v>0.0252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0.0011572056608434877</v>
      </c>
      <c r="D46" s="42">
        <v>-6.505906924303418E-16</v>
      </c>
      <c r="E46" s="42">
        <v>0.0013791040036793588</v>
      </c>
      <c r="F46" s="51">
        <v>-0.001797999999999999</v>
      </c>
    </row>
    <row r="47" spans="2:6" ht="13.5">
      <c r="B47" s="49" t="s">
        <v>26</v>
      </c>
      <c r="C47" s="42">
        <v>0.004968611144473628</v>
      </c>
      <c r="D47" s="42">
        <v>6.478929028934832E-15</v>
      </c>
      <c r="E47" s="42">
        <v>0.005921360181630418</v>
      </c>
      <c r="F47" s="51">
        <v>0.007729786743862067</v>
      </c>
    </row>
    <row r="48" spans="2:6" ht="13.5">
      <c r="B48" s="49" t="s">
        <v>27</v>
      </c>
      <c r="C48" s="42">
        <v>0.004881030729585973</v>
      </c>
      <c r="D48" s="42">
        <v>6.511626424068725E-15</v>
      </c>
      <c r="E48" s="42">
        <v>0.005816985907547472</v>
      </c>
      <c r="F48" s="51">
        <v>0.0075984823941282875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</v>
      </c>
      <c r="F1" t="s">
        <v>21</v>
      </c>
      <c r="G1">
        <v>50</v>
      </c>
    </row>
    <row r="2" spans="2:3" ht="12.75">
      <c r="B2">
        <v>-0.01</v>
      </c>
      <c r="C2">
        <f>MAX(GaussDistr_1)-1</f>
        <v>6</v>
      </c>
    </row>
    <row r="3" spans="1:16" ht="12.75">
      <c r="A3" t="str">
        <f>"-3s"</f>
        <v>-3s</v>
      </c>
      <c r="B3">
        <v>-0.024593447182384858</v>
      </c>
      <c r="C3">
        <f aca="true" t="shared" si="0" ref="C3:C33">NORMDIST(B3,AveDev3D_0,StandardDev3D_0,FALSE)*NumPoints_7*I3</f>
        <v>0.0443184841193801</v>
      </c>
      <c r="D3">
        <v>0</v>
      </c>
      <c r="F3" t="s">
        <v>17</v>
      </c>
      <c r="G3">
        <v>15</v>
      </c>
      <c r="I3">
        <f>B5-B4</f>
        <v>0.0015196964788256571</v>
      </c>
      <c r="N3">
        <v>0.01</v>
      </c>
      <c r="O3">
        <v>-0.01</v>
      </c>
      <c r="P3">
        <v>-0.001797999999999999</v>
      </c>
    </row>
    <row r="4" spans="1:16" ht="12.75">
      <c r="B4">
        <v>-0.0230737507035592</v>
      </c>
      <c r="C4">
        <f t="shared" si="0"/>
        <v>0.07915451582979964</v>
      </c>
      <c r="D4">
        <v>0</v>
      </c>
      <c r="F4" t="s">
        <v>18</v>
      </c>
      <c r="G4">
        <v>5</v>
      </c>
      <c r="I4">
        <f>I3</f>
        <v>0.0015196964788256571</v>
      </c>
      <c r="N4">
        <v>0.01</v>
      </c>
      <c r="O4">
        <v>-0.01</v>
      </c>
      <c r="P4">
        <v>-0.001797999999999999</v>
      </c>
    </row>
    <row r="5" spans="1:16" ht="12.75">
      <c r="B5">
        <v>-0.021554054224733544</v>
      </c>
      <c r="C5">
        <f t="shared" si="0"/>
        <v>0.1358296923368562</v>
      </c>
      <c r="D5">
        <v>0</v>
      </c>
      <c r="I5">
        <f>I4</f>
        <v>0.0015196964788256571</v>
      </c>
      <c r="N5">
        <v>0.01</v>
      </c>
      <c r="O5">
        <v>-0.01</v>
      </c>
      <c r="P5">
        <v>-0.001797999999999999</v>
      </c>
    </row>
    <row r="6" spans="1:16" ht="12.75">
      <c r="B6">
        <v>-0.020034357745907887</v>
      </c>
      <c r="C6">
        <f t="shared" si="0"/>
        <v>0.22394530294842904</v>
      </c>
      <c r="D6">
        <v>0</v>
      </c>
      <c r="I6">
        <f aca="true" t="shared" si="1" ref="I6:I33">I5</f>
        <v>0.0015196964788256571</v>
      </c>
      <c r="N6">
        <v>0.01</v>
      </c>
      <c r="O6">
        <v>-0.01</v>
      </c>
      <c r="P6">
        <v>-0.001797999999999999</v>
      </c>
    </row>
    <row r="7" spans="1:16" ht="12.75">
      <c r="B7">
        <v>-0.01851466126708223</v>
      </c>
      <c r="C7">
        <f t="shared" si="0"/>
        <v>0.3547459284623143</v>
      </c>
      <c r="D7">
        <v>0</v>
      </c>
      <c r="I7">
        <f t="shared" si="1"/>
        <v>0.0015196964788256571</v>
      </c>
      <c r="N7">
        <v>0.01</v>
      </c>
      <c r="O7">
        <v>-0.01</v>
      </c>
      <c r="P7">
        <v>-0.001797999999999999</v>
      </c>
    </row>
    <row r="8" spans="1:16" ht="12.75">
      <c r="A8" t="str">
        <f>"-2s"</f>
        <v>-2s</v>
      </c>
      <c r="B8">
        <v>-0.016994964788256572</v>
      </c>
      <c r="C8">
        <f t="shared" si="0"/>
        <v>0.5399096651318805</v>
      </c>
      <c r="D8">
        <v>0</v>
      </c>
      <c r="I8">
        <f t="shared" si="1"/>
        <v>0.0015196964788256571</v>
      </c>
      <c r="N8">
        <v>0.01</v>
      </c>
      <c r="O8">
        <v>-0.01</v>
      </c>
      <c r="P8">
        <v>-0.001797999999999999</v>
      </c>
    </row>
    <row r="9" spans="1:16" ht="12.75">
      <c r="B9">
        <v>-0.015475268309430917</v>
      </c>
      <c r="C9">
        <f t="shared" si="0"/>
        <v>0.7895015830089412</v>
      </c>
      <c r="D9">
        <v>2</v>
      </c>
      <c r="I9">
        <f t="shared" si="1"/>
        <v>0.0015196964788256571</v>
      </c>
      <c r="N9">
        <v>0.01</v>
      </c>
      <c r="O9">
        <v>-0.01</v>
      </c>
      <c r="P9">
        <v>-0.001797999999999999</v>
      </c>
    </row>
    <row r="10" spans="1:16" ht="12.75">
      <c r="B10">
        <v>-0.01395557183060526</v>
      </c>
      <c r="C10">
        <f t="shared" si="0"/>
        <v>1.1092083467945553</v>
      </c>
      <c r="D10">
        <v>6</v>
      </c>
      <c r="I10">
        <f t="shared" si="1"/>
        <v>0.0015196964788256571</v>
      </c>
      <c r="N10">
        <v>0.01</v>
      </c>
      <c r="O10">
        <v>-0.01</v>
      </c>
      <c r="P10">
        <v>-0.001797999999999999</v>
      </c>
    </row>
    <row r="11" spans="1:16" ht="12.75">
      <c r="B11">
        <v>-0.012435875351779601</v>
      </c>
      <c r="C11">
        <f t="shared" si="0"/>
        <v>1.4972746563574482</v>
      </c>
      <c r="D11">
        <v>1</v>
      </c>
      <c r="I11">
        <f t="shared" si="1"/>
        <v>0.0015196964788256571</v>
      </c>
      <c r="N11">
        <v>0.01</v>
      </c>
      <c r="O11">
        <v>-0.01</v>
      </c>
      <c r="P11">
        <v>-0.001797999999999999</v>
      </c>
    </row>
    <row r="12" spans="1:16" ht="12.75">
      <c r="B12">
        <v>-0.010916178872953944</v>
      </c>
      <c r="C12">
        <f t="shared" si="0"/>
        <v>1.9418605498321289</v>
      </c>
      <c r="D12">
        <v>2</v>
      </c>
      <c r="I12">
        <f t="shared" si="1"/>
        <v>0.0015196964788256571</v>
      </c>
      <c r="N12">
        <v>0.01</v>
      </c>
      <c r="O12">
        <v>-0.01</v>
      </c>
      <c r="P12">
        <v>-0.001797999999999999</v>
      </c>
    </row>
    <row r="13" spans="1:16" ht="12.75">
      <c r="B13">
        <v>-0.009396482394128287</v>
      </c>
      <c r="C13">
        <f t="shared" si="0"/>
        <v>2.4197072451914328</v>
      </c>
      <c r="D13">
        <v>3</v>
      </c>
      <c r="I13">
        <f t="shared" si="1"/>
        <v>0.0015196964788256571</v>
      </c>
      <c r="N13">
        <v>0.01</v>
      </c>
      <c r="O13">
        <v>-0.01</v>
      </c>
      <c r="P13">
        <v>-0.001797999999999999</v>
      </c>
    </row>
    <row r="14" spans="1:16" ht="12.75">
      <c r="B14">
        <v>-0.00787678591530263</v>
      </c>
      <c r="C14">
        <f t="shared" si="0"/>
        <v>2.8969155276148264</v>
      </c>
      <c r="D14">
        <v>1</v>
      </c>
      <c r="I14">
        <f t="shared" si="1"/>
        <v>0.0015196964788256571</v>
      </c>
      <c r="N14">
        <v>0.01</v>
      </c>
      <c r="O14">
        <v>-0.01</v>
      </c>
      <c r="P14">
        <v>-0.001797999999999999</v>
      </c>
    </row>
    <row r="15" spans="1:16" ht="12.75">
      <c r="B15">
        <v>-0.0063570894364769715</v>
      </c>
      <c r="C15">
        <f t="shared" si="0"/>
        <v>3.332246028917995</v>
      </c>
      <c r="D15">
        <v>2</v>
      </c>
      <c r="I15">
        <f t="shared" si="1"/>
        <v>0.0015196964788256571</v>
      </c>
      <c r="N15">
        <v>0.01</v>
      </c>
      <c r="O15">
        <v>-0.01</v>
      </c>
      <c r="P15">
        <v>-0.001797999999999999</v>
      </c>
    </row>
    <row r="16" spans="1:16" ht="12.75">
      <c r="B16">
        <v>-0.004837392957651314</v>
      </c>
      <c r="C16">
        <f t="shared" si="0"/>
        <v>3.6827014030332315</v>
      </c>
      <c r="D16">
        <v>1</v>
      </c>
      <c r="I16">
        <f t="shared" si="1"/>
        <v>0.0015196964788256571</v>
      </c>
      <c r="N16">
        <v>0.01</v>
      </c>
      <c r="O16">
        <v>-0.01</v>
      </c>
      <c r="P16">
        <v>-0.001797999999999999</v>
      </c>
    </row>
    <row r="17" spans="1:16" ht="12.75">
      <c r="B17">
        <v>-0.0033176964788256564</v>
      </c>
      <c r="C17">
        <f t="shared" si="0"/>
        <v>3.9104269397545584</v>
      </c>
      <c r="D17">
        <v>2</v>
      </c>
      <c r="I17">
        <f t="shared" si="1"/>
        <v>0.0015196964788256571</v>
      </c>
      <c r="N17">
        <v>0.01</v>
      </c>
      <c r="O17">
        <v>-0.01</v>
      </c>
      <c r="P17">
        <v>-0.001797999999999999</v>
      </c>
    </row>
    <row r="18" spans="1:16" ht="12.75">
      <c r="A18" t="str">
        <f>"0"</f>
        <v>0</v>
      </c>
      <c r="B18">
        <v>-0.001797999999999999</v>
      </c>
      <c r="C18">
        <f t="shared" si="0"/>
        <v>3.9894228040143256</v>
      </c>
      <c r="D18">
        <v>4</v>
      </c>
      <c r="I18">
        <f t="shared" si="1"/>
        <v>0.0015196964788256571</v>
      </c>
      <c r="N18">
        <v>0.01</v>
      </c>
      <c r="O18">
        <v>-0.01</v>
      </c>
      <c r="P18">
        <v>-0.001797999999999999</v>
      </c>
    </row>
    <row r="19" spans="1:16" ht="12.75">
      <c r="B19">
        <v>-0.00027830352117434146</v>
      </c>
      <c r="C19">
        <f t="shared" si="0"/>
        <v>3.9104269397545584</v>
      </c>
      <c r="D19">
        <v>6</v>
      </c>
      <c r="I19">
        <f t="shared" si="1"/>
        <v>0.0015196964788256571</v>
      </c>
      <c r="N19">
        <v>0.01</v>
      </c>
      <c r="O19">
        <v>-0.01</v>
      </c>
      <c r="P19">
        <v>-0.001797999999999999</v>
      </c>
    </row>
    <row r="20" spans="1:16" ht="12.75">
      <c r="B20">
        <v>0.0012413929576513161</v>
      </c>
      <c r="C20">
        <f t="shared" si="0"/>
        <v>3.6827014030332315</v>
      </c>
      <c r="D20">
        <v>7</v>
      </c>
      <c r="I20">
        <f t="shared" si="1"/>
        <v>0.0015196964788256571</v>
      </c>
      <c r="N20">
        <v>0.01</v>
      </c>
      <c r="O20">
        <v>-0.01</v>
      </c>
      <c r="P20">
        <v>-0.001797999999999999</v>
      </c>
    </row>
    <row r="21" spans="1:16" ht="12.75">
      <c r="B21">
        <v>0.002761089436476973</v>
      </c>
      <c r="C21">
        <f t="shared" si="0"/>
        <v>3.332246028917995</v>
      </c>
      <c r="D21">
        <v>2</v>
      </c>
      <c r="I21">
        <f t="shared" si="1"/>
        <v>0.0015196964788256571</v>
      </c>
      <c r="N21">
        <v>0.01</v>
      </c>
      <c r="O21">
        <v>-0.01</v>
      </c>
      <c r="P21">
        <v>-0.001797999999999999</v>
      </c>
    </row>
    <row r="22" spans="1:16" ht="12.75">
      <c r="B22">
        <v>0.004280785915302631</v>
      </c>
      <c r="C22">
        <f t="shared" si="0"/>
        <v>2.8969155276148264</v>
      </c>
      <c r="D22">
        <v>3</v>
      </c>
      <c r="I22">
        <f t="shared" si="1"/>
        <v>0.0015196964788256571</v>
      </c>
      <c r="N22">
        <v>0.01</v>
      </c>
      <c r="O22">
        <v>-0.01</v>
      </c>
      <c r="P22">
        <v>-0.001797999999999999</v>
      </c>
    </row>
    <row r="23" spans="1:16" ht="12.75">
      <c r="B23">
        <v>0.005800482394128288</v>
      </c>
      <c r="C23">
        <f t="shared" si="0"/>
        <v>2.4197072451914328</v>
      </c>
      <c r="D23">
        <v>1</v>
      </c>
      <c r="I23">
        <f t="shared" si="1"/>
        <v>0.0015196964788256571</v>
      </c>
      <c r="N23">
        <v>0.01</v>
      </c>
      <c r="O23">
        <v>-0.01</v>
      </c>
      <c r="P23">
        <v>-0.001797999999999999</v>
      </c>
    </row>
    <row r="24" spans="1:16" ht="12.75">
      <c r="B24">
        <v>0.007320178872953945</v>
      </c>
      <c r="C24">
        <f t="shared" si="0"/>
        <v>1.9418605498321289</v>
      </c>
      <c r="D24">
        <v>0</v>
      </c>
      <c r="I24">
        <f t="shared" si="1"/>
        <v>0.0015196964788256571</v>
      </c>
      <c r="N24">
        <v>0.01</v>
      </c>
      <c r="O24">
        <v>-0.01</v>
      </c>
      <c r="P24">
        <v>-0.001797999999999999</v>
      </c>
    </row>
    <row r="25" spans="1:16" ht="12.75">
      <c r="B25">
        <v>0.008839875351779602</v>
      </c>
      <c r="C25">
        <f t="shared" si="0"/>
        <v>1.4972746563574482</v>
      </c>
      <c r="D25">
        <v>5</v>
      </c>
      <c r="I25">
        <f t="shared" si="1"/>
        <v>0.0015196964788256571</v>
      </c>
      <c r="N25">
        <v>0.01</v>
      </c>
      <c r="O25">
        <v>-0.01</v>
      </c>
      <c r="P25">
        <v>-0.001797999999999999</v>
      </c>
    </row>
    <row r="26" spans="1:16" ht="12.75">
      <c r="B26">
        <v>0.010359571830605261</v>
      </c>
      <c r="C26">
        <f t="shared" si="0"/>
        <v>1.1092083467945553</v>
      </c>
      <c r="D26">
        <v>2</v>
      </c>
      <c r="I26">
        <f t="shared" si="1"/>
        <v>0.0015196964788256571</v>
      </c>
      <c r="N26">
        <v>0.01</v>
      </c>
      <c r="O26">
        <v>-0.01</v>
      </c>
      <c r="P26">
        <v>-0.001797999999999999</v>
      </c>
    </row>
    <row r="27" spans="1:16" ht="12.75">
      <c r="B27">
        <v>0.011879268309430919</v>
      </c>
      <c r="C27">
        <f t="shared" si="0"/>
        <v>0.7895015830089412</v>
      </c>
      <c r="D27">
        <v>0</v>
      </c>
      <c r="I27">
        <f t="shared" si="1"/>
        <v>0.0015196964788256571</v>
      </c>
      <c r="N27">
        <v>0.01</v>
      </c>
      <c r="O27">
        <v>-0.01</v>
      </c>
      <c r="P27">
        <v>-0.001797999999999999</v>
      </c>
    </row>
    <row r="28" spans="1:16" ht="12.75">
      <c r="A28" t="str">
        <f>"2s"</f>
        <v>2s</v>
      </c>
      <c r="B28">
        <v>0.013398964788256576</v>
      </c>
      <c r="C28">
        <f t="shared" si="0"/>
        <v>0.5399096651318803</v>
      </c>
      <c r="D28">
        <v>0</v>
      </c>
      <c r="I28">
        <f t="shared" si="1"/>
        <v>0.0015196964788256571</v>
      </c>
      <c r="N28">
        <v>0.01</v>
      </c>
      <c r="O28">
        <v>-0.01</v>
      </c>
      <c r="P28">
        <v>-0.001797999999999999</v>
      </c>
    </row>
    <row r="29" spans="1:16" ht="12.75">
      <c r="B29">
        <v>0.014918661267082233</v>
      </c>
      <c r="C29">
        <f t="shared" si="0"/>
        <v>0.3547459284623143</v>
      </c>
      <c r="D29">
        <v>0</v>
      </c>
      <c r="I29">
        <f t="shared" si="1"/>
        <v>0.0015196964788256571</v>
      </c>
      <c r="N29">
        <v>0.01</v>
      </c>
      <c r="O29">
        <v>-0.01</v>
      </c>
      <c r="P29">
        <v>-0.001797999999999999</v>
      </c>
    </row>
    <row r="30" spans="1:16" ht="12.75">
      <c r="B30">
        <v>0.01643835774590789</v>
      </c>
      <c r="C30">
        <f t="shared" si="0"/>
        <v>0.22394530294842904</v>
      </c>
      <c r="D30">
        <v>0</v>
      </c>
      <c r="I30">
        <f t="shared" si="1"/>
        <v>0.0015196964788256571</v>
      </c>
      <c r="N30">
        <v>0.01</v>
      </c>
      <c r="O30">
        <v>-0.01</v>
      </c>
      <c r="P30">
        <v>-0.001797999999999999</v>
      </c>
    </row>
    <row r="31" spans="1:16" ht="12.75">
      <c r="B31">
        <v>0.01795805422473355</v>
      </c>
      <c r="C31">
        <f t="shared" si="0"/>
        <v>0.1358296923368562</v>
      </c>
      <c r="D31">
        <v>0</v>
      </c>
      <c r="I31">
        <f t="shared" si="1"/>
        <v>0.0015196964788256571</v>
      </c>
      <c r="N31">
        <v>0.01</v>
      </c>
      <c r="O31">
        <v>-0.01</v>
      </c>
      <c r="P31">
        <v>-0.001797999999999999</v>
      </c>
    </row>
    <row r="32" spans="1:16" ht="12.75">
      <c r="B32">
        <v>0.019477750703559206</v>
      </c>
      <c r="C32">
        <f t="shared" si="0"/>
        <v>0.07915451582979964</v>
      </c>
      <c r="D32">
        <v>0</v>
      </c>
      <c r="I32">
        <f t="shared" si="1"/>
        <v>0.0015196964788256571</v>
      </c>
      <c r="N32">
        <v>0.01</v>
      </c>
      <c r="O32">
        <v>-0.01</v>
      </c>
      <c r="P32">
        <v>-0.001797999999999999</v>
      </c>
    </row>
    <row r="33" spans="1:16" ht="12.75">
      <c r="A33" t="str">
        <f>"3s"</f>
        <v>3s</v>
      </c>
      <c r="B33">
        <v>0.020997447182384863</v>
      </c>
      <c r="C33">
        <f t="shared" si="0"/>
        <v>0.0443184841193801</v>
      </c>
      <c r="D33">
        <v>0</v>
      </c>
      <c r="I33">
        <f t="shared" si="1"/>
        <v>0.0015196964788256571</v>
      </c>
      <c r="N33">
        <v>0.01</v>
      </c>
      <c r="O33">
        <v>-0.01</v>
      </c>
      <c r="P33">
        <v>-0.001797999999999999</v>
      </c>
    </row>
    <row r="34" spans="14:16" ht="12.75">
      <c r="N34">
        <v>0.01</v>
      </c>
      <c r="O34">
        <v>-0.01</v>
      </c>
      <c r="P34">
        <v>-0.001797999999999999</v>
      </c>
    </row>
    <row r="35" spans="14:16" ht="12.75">
      <c r="N35">
        <v>0.01</v>
      </c>
      <c r="O35">
        <v>-0.01</v>
      </c>
      <c r="P35">
        <v>-0.001797999999999999</v>
      </c>
    </row>
    <row r="36" spans="14:16" ht="12.75">
      <c r="N36">
        <v>0.01</v>
      </c>
      <c r="O36">
        <v>-0.01</v>
      </c>
      <c r="P36">
        <v>-0.001797999999999999</v>
      </c>
    </row>
    <row r="37" spans="14:16" ht="12.75">
      <c r="N37">
        <v>0.01</v>
      </c>
      <c r="O37">
        <v>-0.01</v>
      </c>
      <c r="P37">
        <v>-0.001797999999999999</v>
      </c>
    </row>
    <row r="38" spans="14:16" ht="12.75">
      <c r="N38">
        <v>0.01</v>
      </c>
      <c r="O38">
        <v>-0.01</v>
      </c>
      <c r="P38">
        <v>-0.001797999999999999</v>
      </c>
    </row>
    <row r="39" spans="14:16" ht="12.75">
      <c r="N39">
        <v>0.01</v>
      </c>
      <c r="O39">
        <v>-0.01</v>
      </c>
      <c r="P39">
        <v>-0.001797999999999999</v>
      </c>
    </row>
    <row r="40" spans="14:16" ht="12.75">
      <c r="N40">
        <v>0.01</v>
      </c>
      <c r="O40">
        <v>-0.01</v>
      </c>
      <c r="P40">
        <v>-0.001797999999999999</v>
      </c>
    </row>
    <row r="41" spans="14:16" ht="12.75">
      <c r="N41">
        <v>0.01</v>
      </c>
      <c r="O41">
        <v>-0.01</v>
      </c>
      <c r="P41">
        <v>-0.001797999999999999</v>
      </c>
    </row>
    <row r="42" spans="14:16" ht="12.75">
      <c r="N42">
        <v>0.01</v>
      </c>
      <c r="O42">
        <v>-0.01</v>
      </c>
      <c r="P42">
        <v>-0.001797999999999999</v>
      </c>
    </row>
    <row r="43" spans="14:16" ht="12.75">
      <c r="N43">
        <v>0.01</v>
      </c>
      <c r="O43">
        <v>-0.01</v>
      </c>
      <c r="P43">
        <v>-0.001797999999999999</v>
      </c>
    </row>
    <row r="44" spans="14:16" ht="12.75">
      <c r="N44">
        <v>0.01</v>
      </c>
      <c r="O44">
        <v>-0.01</v>
      </c>
      <c r="P44">
        <v>-0.001797999999999999</v>
      </c>
    </row>
    <row r="45" spans="14:16" ht="12.75">
      <c r="N45">
        <v>0.01</v>
      </c>
      <c r="O45">
        <v>-0.01</v>
      </c>
      <c r="P45">
        <v>-0.001797999999999999</v>
      </c>
    </row>
    <row r="46" spans="14:16" ht="12.75">
      <c r="N46">
        <v>0.01</v>
      </c>
      <c r="O46">
        <v>-0.01</v>
      </c>
      <c r="P46">
        <v>-0.001797999999999999</v>
      </c>
    </row>
    <row r="47" spans="14:16" ht="12.75">
      <c r="N47">
        <v>0.01</v>
      </c>
      <c r="O47">
        <v>-0.01</v>
      </c>
      <c r="P47">
        <v>-0.001797999999999999</v>
      </c>
    </row>
    <row r="48" spans="14:16" ht="12.75">
      <c r="N48">
        <v>0.01</v>
      </c>
      <c r="O48">
        <v>-0.01</v>
      </c>
      <c r="P48">
        <v>-0.001797999999999999</v>
      </c>
    </row>
    <row r="49" spans="14:16" ht="12.75">
      <c r="N49">
        <v>0.01</v>
      </c>
      <c r="O49">
        <v>-0.01</v>
      </c>
      <c r="P49">
        <v>-0.001797999999999999</v>
      </c>
    </row>
    <row r="50" spans="14:16" ht="12.75">
      <c r="N50">
        <v>0.01</v>
      </c>
      <c r="O50">
        <v>-0.01</v>
      </c>
      <c r="P50">
        <v>-0.001797999999999999</v>
      </c>
    </row>
    <row r="51" spans="14:16" ht="12.75">
      <c r="N51">
        <v>0.01</v>
      </c>
      <c r="O51">
        <v>-0.01</v>
      </c>
      <c r="P51">
        <v>-0.001797999999999999</v>
      </c>
    </row>
    <row r="52" spans="14:16" ht="12.75">
      <c r="N52">
        <v>0.01</v>
      </c>
      <c r="O52">
        <v>-0.01</v>
      </c>
      <c r="P52">
        <v>-0.001797999999999999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