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<sst xmlns="http://schemas.openxmlformats.org/spreadsheetml/2006/main" count="281" uniqueCount="102">
  <si>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</si>
  <si>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</si>
  <si>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</si>
  <si>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</si>
  <si>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</si>
  <si>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</si>
  <si>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</si>
  <si>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</si>
  <si>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</si>
  <si>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</si>
  <si>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</si>
  <si>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</si>
  <si>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</si>
  <si>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</si>
  <si>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</si>
  <si>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</si>
  <si>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</si>
  <si>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</si>
  <si>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</si>
  <si>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</si>
  <si>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</si>
  <si>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</si>
  <si>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</si>
  <si>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</si>
  <si>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</si>
  <si>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</si>
  <si>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</si>
  <si>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</si>
  <si>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</si>
  <si>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</si>
  <si>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</si>
  <si>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</si>
  <si>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</si>
  <si>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</si>
  <si>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</si>
  <si>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</si>
  <si>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</si>
  <si>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</si>
  <si>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</si>
  <si>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</si>
  <si>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</si>
  <si>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</si>
  <si>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</si>
  <si>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</si>
  <si>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</si>
  <si>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</si>
  <si>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</si>
  <si>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AS CAST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</si>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</sst>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  <c:smooth val="0"/>
        </c:ser>
        <c:marker val="1"/>
        <c:axId val="44070261"/>
        <c:axId val="61088030"/>
      </c:lineChart>
      <c:catAx>
        <c:axId val="44070261"/>
        <c:scaling>
          <c:orientation val="minMax"/>
        </c:scaling>
        <c:axPos val="b"/>
        <c:delete val="1"/>
        <c:majorTickMark val="out"/>
        <c:minorTickMark val="none"/>
        <c:tickLblPos val="nextTo"/>
        <c:crossAx val="61088030"/>
        <c:crosses val="autoZero"/>
        <c:auto val="1"/>
        <c:lblOffset val="100"/>
        <c:noMultiLvlLbl val="0"/>
      </c:catAx>
      <c:valAx>
        <c:axId val="61088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7026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438727"/>
        <c:axId val="629536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74.94729040325844</c:v>
                </c:pt>
                <c:pt idx="1">
                  <c:v>1.250538409076247E-07</c:v>
                </c:pt>
                <c:pt idx="2">
                  <c:v>2.945498137941034E-41</c:v>
                </c:pt>
                <c:pt idx="3">
                  <c:v>9.793571271924436E-100</c:v>
                </c:pt>
                <c:pt idx="4">
                  <c:v>4.596677577130501E-183</c:v>
                </c:pt>
                <c:pt idx="5">
                  <c:v>3.0455631896511707E-291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658241"/>
        <c:axId val="40162122"/>
      </c:scatterChart>
      <c:valAx>
        <c:axId val="4543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360"/>
        <c:crosses val="max"/>
        <c:crossBetween val="midCat"/>
        <c:dispUnits/>
      </c:valAx>
      <c:valAx>
        <c:axId val="6295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38727"/>
        <c:crosses val="max"/>
        <c:crossBetween val="midCat"/>
        <c:dispUnits/>
      </c:valAx>
      <c:valAx>
        <c:axId val="56658241"/>
        <c:scaling>
          <c:orientation val="minMax"/>
        </c:scaling>
        <c:axPos val="b"/>
        <c:delete val="1"/>
        <c:majorTickMark val="in"/>
        <c:minorTickMark val="none"/>
        <c:tickLblPos val="nextTo"/>
        <c:crossAx val="40162122"/>
        <c:crosses val="max"/>
        <c:crossBetween val="midCat"/>
        <c:dispUnits/>
      </c:valAx>
      <c:valAx>
        <c:axId val="40162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5824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12921359"/>
        <c:axId val="491833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0.04077300538982969</c:v>
                </c:pt>
                <c:pt idx="1">
                  <c:v>0.07282215456341568</c:v>
                </c:pt>
                <c:pt idx="2">
                  <c:v>0.12496331694990769</c:v>
                </c:pt>
                <c:pt idx="3">
                  <c:v>0.2060296787125546</c:v>
                </c:pt>
                <c:pt idx="4">
                  <c:v>0.3263662541853293</c:v>
                </c:pt>
                <c:pt idx="5">
                  <c:v>0.4967168919213304</c:v>
                </c:pt>
                <c:pt idx="6">
                  <c:v>0.7263414563682263</c:v>
                </c:pt>
                <c:pt idx="7">
                  <c:v>1.0204716790509916</c:v>
                </c:pt>
                <c:pt idx="8">
                  <c:v>1.3774926838488533</c:v>
                </c:pt>
                <c:pt idx="9">
                  <c:v>1.78651170584556</c:v>
                </c:pt>
                <c:pt idx="10">
                  <c:v>2.2261306655761204</c:v>
                </c:pt>
                <c:pt idx="11">
                  <c:v>2.6651622854056427</c:v>
                </c:pt>
                <c:pt idx="12">
                  <c:v>3.0656663466045586</c:v>
                </c:pt>
                <c:pt idx="13">
                  <c:v>3.3880852907905763</c:v>
                </c:pt>
                <c:pt idx="14">
                  <c:v>3.597592784574196</c:v>
                </c:pt>
                <c:pt idx="15">
                  <c:v>3.6702689796931827</c:v>
                </c:pt>
                <c:pt idx="16">
                  <c:v>3.5975927845741964</c:v>
                </c:pt>
                <c:pt idx="17">
                  <c:v>3.3880852907905763</c:v>
                </c:pt>
                <c:pt idx="18">
                  <c:v>3.0656663466045586</c:v>
                </c:pt>
                <c:pt idx="19">
                  <c:v>2.6651622854056427</c:v>
                </c:pt>
                <c:pt idx="20">
                  <c:v>2.2261306655761204</c:v>
                </c:pt>
                <c:pt idx="21">
                  <c:v>1.7865117058455602</c:v>
                </c:pt>
                <c:pt idx="22">
                  <c:v>1.3774926838488533</c:v>
                </c:pt>
                <c:pt idx="23">
                  <c:v>1.0204716790509913</c:v>
                </c:pt>
                <c:pt idx="24">
                  <c:v>0.726341456368226</c:v>
                </c:pt>
                <c:pt idx="25">
                  <c:v>0.4967168919213304</c:v>
                </c:pt>
                <c:pt idx="26">
                  <c:v>0.3263662541853293</c:v>
                </c:pt>
                <c:pt idx="27">
                  <c:v>0.2060296787125546</c:v>
                </c:pt>
                <c:pt idx="28">
                  <c:v>0.12496331694990769</c:v>
                </c:pt>
                <c:pt idx="29">
                  <c:v>0.07282215456341568</c:v>
                </c:pt>
                <c:pt idx="30">
                  <c:v>0.04077300538982976</c:v>
                </c:pt>
              </c:numCache>
            </c:numRef>
          </c:val>
          <c:smooth val="0"/>
        </c:ser>
        <c:axId val="39997129"/>
        <c:axId val="24429842"/>
      </c:lineChart>
      <c:catAx>
        <c:axId val="129213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183368"/>
        <c:crosses val="autoZero"/>
        <c:auto val="0"/>
        <c:lblOffset val="100"/>
        <c:tickLblSkip val="1"/>
        <c:noMultiLvlLbl val="0"/>
      </c:catAx>
      <c:valAx>
        <c:axId val="49183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21359"/>
        <c:crossesAt val="1"/>
        <c:crossBetween val="between"/>
        <c:dispUnits/>
      </c:valAx>
      <c:catAx>
        <c:axId val="39997129"/>
        <c:scaling>
          <c:orientation val="minMax"/>
        </c:scaling>
        <c:axPos val="b"/>
        <c:delete val="1"/>
        <c:majorTickMark val="in"/>
        <c:minorTickMark val="none"/>
        <c:tickLblPos val="nextTo"/>
        <c:crossAx val="24429842"/>
        <c:crosses val="autoZero"/>
        <c:auto val="0"/>
        <c:lblOffset val="100"/>
        <c:tickLblSkip val="1"/>
        <c:noMultiLvlLbl val="0"/>
      </c:catAx>
      <c:valAx>
        <c:axId val="244298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9971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</c:ser>
        <c:axId val="18541987"/>
        <c:axId val="32660156"/>
      </c:areaChart>
      <c:catAx>
        <c:axId val="18541987"/>
        <c:scaling>
          <c:orientation val="minMax"/>
        </c:scaling>
        <c:axPos val="b"/>
        <c:delete val="1"/>
        <c:majorTickMark val="out"/>
        <c:minorTickMark val="none"/>
        <c:tickLblPos val="nextTo"/>
        <c:crossAx val="32660156"/>
        <c:crosses val="autoZero"/>
        <c:auto val="1"/>
        <c:lblOffset val="100"/>
        <c:noMultiLvlLbl val="0"/>
      </c:catAx>
      <c:valAx>
        <c:axId val="32660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198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505949"/>
        <c:axId val="282269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74.94729040325844</c:v>
                </c:pt>
                <c:pt idx="1">
                  <c:v>1.250538409076247E-07</c:v>
                </c:pt>
                <c:pt idx="2">
                  <c:v>2.945498137941034E-41</c:v>
                </c:pt>
                <c:pt idx="3">
                  <c:v>9.793571271924436E-100</c:v>
                </c:pt>
                <c:pt idx="4">
                  <c:v>4.596677577130501E-183</c:v>
                </c:pt>
                <c:pt idx="5">
                  <c:v>3.0455631896511707E-291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715959"/>
        <c:axId val="4681584"/>
      </c:lineChart>
      <c:catAx>
        <c:axId val="25505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226950"/>
        <c:crosses val="autoZero"/>
        <c:auto val="0"/>
        <c:lblOffset val="100"/>
        <c:tickLblSkip val="1"/>
        <c:noMultiLvlLbl val="0"/>
      </c:catAx>
      <c:valAx>
        <c:axId val="28226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05949"/>
        <c:crossesAt val="1"/>
        <c:crossBetween val="between"/>
        <c:dispUnits/>
      </c:valAx>
      <c:catAx>
        <c:axId val="52715959"/>
        <c:scaling>
          <c:orientation val="minMax"/>
        </c:scaling>
        <c:axPos val="b"/>
        <c:delete val="1"/>
        <c:majorTickMark val="in"/>
        <c:minorTickMark val="none"/>
        <c:tickLblPos val="nextTo"/>
        <c:crossAx val="4681584"/>
        <c:crosses val="autoZero"/>
        <c:auto val="0"/>
        <c:lblOffset val="100"/>
        <c:tickLblSkip val="1"/>
        <c:noMultiLvlLbl val="0"/>
      </c:catAx>
      <c:valAx>
        <c:axId val="46815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7159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  <c:smooth val="1"/>
        </c:ser>
        <c:axId val="42134257"/>
        <c:axId val="43663994"/>
      </c:lineChart>
      <c:catAx>
        <c:axId val="4213425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663994"/>
        <c:crosses val="autoZero"/>
        <c:auto val="0"/>
        <c:lblOffset val="100"/>
        <c:tickLblSkip val="1"/>
        <c:noMultiLvlLbl val="0"/>
      </c:catAx>
      <c:valAx>
        <c:axId val="436639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342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431627"/>
        <c:axId val="471225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74.94729040325844</c:v>
                </c:pt>
                <c:pt idx="1">
                  <c:v>1.250538409076247E-07</c:v>
                </c:pt>
                <c:pt idx="2">
                  <c:v>2.945498137941034E-41</c:v>
                </c:pt>
                <c:pt idx="3">
                  <c:v>9.793571271924436E-100</c:v>
                </c:pt>
                <c:pt idx="4">
                  <c:v>4.596677577130501E-183</c:v>
                </c:pt>
                <c:pt idx="5">
                  <c:v>3.0455631896511707E-291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450181"/>
        <c:axId val="58833902"/>
      </c:line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122596"/>
        <c:crosses val="autoZero"/>
        <c:auto val="0"/>
        <c:lblOffset val="100"/>
        <c:tickLblSkip val="1"/>
        <c:noMultiLvlLbl val="0"/>
      </c:catAx>
      <c:valAx>
        <c:axId val="47122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431627"/>
        <c:crossesAt val="1"/>
        <c:crossBetween val="between"/>
        <c:dispUnits/>
      </c:valAx>
      <c:catAx>
        <c:axId val="21450181"/>
        <c:scaling>
          <c:orientation val="minMax"/>
        </c:scaling>
        <c:axPos val="b"/>
        <c:delete val="1"/>
        <c:majorTickMark val="in"/>
        <c:minorTickMark val="none"/>
        <c:tickLblPos val="nextTo"/>
        <c:crossAx val="58833902"/>
        <c:crosses val="autoZero"/>
        <c:auto val="0"/>
        <c:lblOffset val="100"/>
        <c:tickLblSkip val="1"/>
        <c:noMultiLvlLbl val="0"/>
      </c:catAx>
      <c:valAx>
        <c:axId val="588339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450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Nominal!$F$47:$F$92</c:f>
              <c:numCache>
                <c:ptCount val="46"/>
                <c:pt idx="0">
                  <c:v>-0.0822</c:v>
                </c:pt>
                <c:pt idx="1">
                  <c:v>0.0684</c:v>
                </c:pt>
                <c:pt idx="2">
                  <c:v>0.1281</c:v>
                </c:pt>
                <c:pt idx="3">
                  <c:v>0.1276</c:v>
                </c:pt>
                <c:pt idx="4">
                  <c:v>0.1424</c:v>
                </c:pt>
                <c:pt idx="5">
                  <c:v>0.1341</c:v>
                </c:pt>
                <c:pt idx="6">
                  <c:v>0.2739</c:v>
                </c:pt>
                <c:pt idx="7">
                  <c:v>0.1709</c:v>
                </c:pt>
                <c:pt idx="8">
                  <c:v>0.242</c:v>
                </c:pt>
                <c:pt idx="9">
                  <c:v>0.1583</c:v>
                </c:pt>
                <c:pt idx="10">
                  <c:v>0.1245</c:v>
                </c:pt>
                <c:pt idx="11">
                  <c:v>0.2986</c:v>
                </c:pt>
                <c:pt idx="12">
                  <c:v>0.3797</c:v>
                </c:pt>
                <c:pt idx="13">
                  <c:v>0.0683</c:v>
                </c:pt>
                <c:pt idx="14">
                  <c:v>0.0489</c:v>
                </c:pt>
                <c:pt idx="15">
                  <c:v>0.2272</c:v>
                </c:pt>
                <c:pt idx="16">
                  <c:v>0.2748</c:v>
                </c:pt>
                <c:pt idx="17">
                  <c:v>0.0723</c:v>
                </c:pt>
                <c:pt idx="18">
                  <c:v>0.0426</c:v>
                </c:pt>
                <c:pt idx="19">
                  <c:v>0.0527</c:v>
                </c:pt>
                <c:pt idx="20">
                  <c:v>0.0726</c:v>
                </c:pt>
                <c:pt idx="21">
                  <c:v>0.1163</c:v>
                </c:pt>
                <c:pt idx="22">
                  <c:v>0.1495</c:v>
                </c:pt>
                <c:pt idx="23">
                  <c:v>0.108</c:v>
                </c:pt>
                <c:pt idx="24">
                  <c:v>0.1775</c:v>
                </c:pt>
                <c:pt idx="25">
                  <c:v>0.0802</c:v>
                </c:pt>
                <c:pt idx="26">
                  <c:v>0.0998</c:v>
                </c:pt>
                <c:pt idx="27">
                  <c:v>0.0674</c:v>
                </c:pt>
                <c:pt idx="28">
                  <c:v>0.0931</c:v>
                </c:pt>
                <c:pt idx="29">
                  <c:v>0.1366</c:v>
                </c:pt>
                <c:pt idx="30">
                  <c:v>0.1447</c:v>
                </c:pt>
                <c:pt idx="31">
                  <c:v>0.0738</c:v>
                </c:pt>
                <c:pt idx="32">
                  <c:v>0.5846</c:v>
                </c:pt>
                <c:pt idx="33">
                  <c:v>0.103</c:v>
                </c:pt>
                <c:pt idx="34">
                  <c:v>0.3588</c:v>
                </c:pt>
                <c:pt idx="35">
                  <c:v>0.0731</c:v>
                </c:pt>
                <c:pt idx="36">
                  <c:v>0.0646</c:v>
                </c:pt>
                <c:pt idx="37">
                  <c:v>0.0769</c:v>
                </c:pt>
                <c:pt idx="38">
                  <c:v>0.0636</c:v>
                </c:pt>
                <c:pt idx="39">
                  <c:v>0.1636</c:v>
                </c:pt>
                <c:pt idx="40">
                  <c:v>0.5691</c:v>
                </c:pt>
                <c:pt idx="41">
                  <c:v>0.3144</c:v>
                </c:pt>
                <c:pt idx="42">
                  <c:v>0.0051</c:v>
                </c:pt>
                <c:pt idx="43">
                  <c:v>0.0659</c:v>
                </c:pt>
                <c:pt idx="44">
                  <c:v>0.0307</c:v>
                </c:pt>
                <c:pt idx="45">
                  <c:v>0.0058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</c:f>
              <c:numCache>
                <c:ptCount val="4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</c:f>
              <c:numCache>
                <c:ptCount val="4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</c:f>
              <c:numCache>
                <c:ptCount val="46"/>
                <c:pt idx="0">
                  <c:v>0.14677826086956525</c:v>
                </c:pt>
                <c:pt idx="1">
                  <c:v>0.14677826086956525</c:v>
                </c:pt>
                <c:pt idx="2">
                  <c:v>0.14677826086956525</c:v>
                </c:pt>
                <c:pt idx="3">
                  <c:v>0.14677826086956525</c:v>
                </c:pt>
                <c:pt idx="4">
                  <c:v>0.14677826086956525</c:v>
                </c:pt>
                <c:pt idx="5">
                  <c:v>0.14677826086956525</c:v>
                </c:pt>
                <c:pt idx="6">
                  <c:v>0.14677826086956525</c:v>
                </c:pt>
                <c:pt idx="7">
                  <c:v>0.14677826086956525</c:v>
                </c:pt>
                <c:pt idx="8">
                  <c:v>0.14677826086956525</c:v>
                </c:pt>
                <c:pt idx="9">
                  <c:v>0.14677826086956525</c:v>
                </c:pt>
                <c:pt idx="10">
                  <c:v>0.14677826086956525</c:v>
                </c:pt>
                <c:pt idx="11">
                  <c:v>0.14677826086956525</c:v>
                </c:pt>
                <c:pt idx="12">
                  <c:v>0.14677826086956525</c:v>
                </c:pt>
                <c:pt idx="13">
                  <c:v>0.14677826086956525</c:v>
                </c:pt>
                <c:pt idx="14">
                  <c:v>0.14677826086956525</c:v>
                </c:pt>
                <c:pt idx="15">
                  <c:v>0.14677826086956525</c:v>
                </c:pt>
                <c:pt idx="16">
                  <c:v>0.14677826086956525</c:v>
                </c:pt>
                <c:pt idx="17">
                  <c:v>0.14677826086956525</c:v>
                </c:pt>
                <c:pt idx="18">
                  <c:v>0.14677826086956525</c:v>
                </c:pt>
                <c:pt idx="19">
                  <c:v>0.14677826086956525</c:v>
                </c:pt>
                <c:pt idx="20">
                  <c:v>0.14677826086956525</c:v>
                </c:pt>
                <c:pt idx="21">
                  <c:v>0.14677826086956525</c:v>
                </c:pt>
                <c:pt idx="22">
                  <c:v>0.14677826086956525</c:v>
                </c:pt>
                <c:pt idx="23">
                  <c:v>0.14677826086956525</c:v>
                </c:pt>
                <c:pt idx="24">
                  <c:v>0.14677826086956525</c:v>
                </c:pt>
                <c:pt idx="25">
                  <c:v>0.14677826086956525</c:v>
                </c:pt>
                <c:pt idx="26">
                  <c:v>0.14677826086956525</c:v>
                </c:pt>
                <c:pt idx="27">
                  <c:v>0.14677826086956525</c:v>
                </c:pt>
                <c:pt idx="28">
                  <c:v>0.14677826086956525</c:v>
                </c:pt>
                <c:pt idx="29">
                  <c:v>0.14677826086956525</c:v>
                </c:pt>
                <c:pt idx="30">
                  <c:v>0.14677826086956525</c:v>
                </c:pt>
                <c:pt idx="31">
                  <c:v>0.14677826086956525</c:v>
                </c:pt>
                <c:pt idx="32">
                  <c:v>0.14677826086956525</c:v>
                </c:pt>
                <c:pt idx="33">
                  <c:v>0.14677826086956525</c:v>
                </c:pt>
                <c:pt idx="34">
                  <c:v>0.14677826086956525</c:v>
                </c:pt>
                <c:pt idx="35">
                  <c:v>0.14677826086956525</c:v>
                </c:pt>
                <c:pt idx="36">
                  <c:v>0.14677826086956525</c:v>
                </c:pt>
                <c:pt idx="37">
                  <c:v>0.14677826086956525</c:v>
                </c:pt>
                <c:pt idx="38">
                  <c:v>0.14677826086956525</c:v>
                </c:pt>
                <c:pt idx="39">
                  <c:v>0.14677826086956525</c:v>
                </c:pt>
                <c:pt idx="40">
                  <c:v>0.14677826086956525</c:v>
                </c:pt>
                <c:pt idx="41">
                  <c:v>0.14677826086956525</c:v>
                </c:pt>
                <c:pt idx="42">
                  <c:v>0.14677826086956525</c:v>
                </c:pt>
                <c:pt idx="43">
                  <c:v>0.14677826086956525</c:v>
                </c:pt>
                <c:pt idx="44">
                  <c:v>0.14677826086956525</c:v>
                </c:pt>
                <c:pt idx="45">
                  <c:v>0.14677826086956525</c:v>
                </c:pt>
              </c:numCache>
            </c:numRef>
          </c:val>
          <c:smooth val="0"/>
        </c:ser>
        <c:marker val="1"/>
        <c:axId val="59743071"/>
        <c:axId val="816728"/>
      </c:lineChart>
      <c:catAx>
        <c:axId val="59743071"/>
        <c:scaling>
          <c:orientation val="minMax"/>
        </c:scaling>
        <c:axPos val="b"/>
        <c:delete val="1"/>
        <c:majorTickMark val="out"/>
        <c:minorTickMark val="none"/>
        <c:tickLblPos val="nextTo"/>
        <c:crossAx val="816728"/>
        <c:crosses val="autoZero"/>
        <c:auto val="1"/>
        <c:lblOffset val="100"/>
        <c:noMultiLvlLbl val="0"/>
      </c:catAx>
      <c:valAx>
        <c:axId val="816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9743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350553"/>
        <c:axId val="661549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523891"/>
        <c:axId val="56952972"/>
      </c:lineChart>
      <c:catAx>
        <c:axId val="735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154978"/>
        <c:crosses val="autoZero"/>
        <c:auto val="0"/>
        <c:lblOffset val="100"/>
        <c:tickLblSkip val="1"/>
        <c:noMultiLvlLbl val="0"/>
      </c:catAx>
      <c:valAx>
        <c:axId val="66154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50553"/>
        <c:crossesAt val="1"/>
        <c:crossBetween val="between"/>
        <c:dispUnits/>
      </c:valAx>
      <c:catAx>
        <c:axId val="58523891"/>
        <c:scaling>
          <c:orientation val="minMax"/>
        </c:scaling>
        <c:axPos val="b"/>
        <c:delete val="1"/>
        <c:majorTickMark val="in"/>
        <c:minorTickMark val="none"/>
        <c:tickLblPos val="nextTo"/>
        <c:crossAx val="56952972"/>
        <c:crosses val="autoZero"/>
        <c:auto val="0"/>
        <c:lblOffset val="100"/>
        <c:tickLblSkip val="1"/>
        <c:noMultiLvlLbl val="0"/>
      </c:catAx>
      <c:valAx>
        <c:axId val="569529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5238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2814701"/>
        <c:axId val="49787990"/>
      </c:scatterChart>
      <c:valAx>
        <c:axId val="42814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87990"/>
        <c:crosses val="max"/>
        <c:crossBetween val="midCat"/>
        <c:dispUnits/>
      </c:valAx>
      <c:valAx>
        <c:axId val="4978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147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39224.64115740741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0.14677826086956525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0.5846</v>
      </c>
      <c r="H8" s="5"/>
    </row>
    <row r="9" spans="5:8" ht="13.5">
      <c r="E9" s="63" t="s">
        <v>13</v>
      </c>
      <c r="F9" s="63"/>
      <c r="G9" s="35">
        <v>-0.0822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0.6668000000000001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</v>
      </c>
      <c r="L12" s="44">
        <v>0</v>
      </c>
      <c r="M12" s="44">
        <v>37</v>
      </c>
      <c r="N12" s="44">
        <v>38</v>
      </c>
      <c r="O12" s="45">
        <v>82.6086956521739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8</v>
      </c>
      <c r="N13" s="44">
        <v>8</v>
      </c>
      <c r="O13" s="45">
        <v>17.391304347826086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</v>
      </c>
      <c r="L15" s="44">
        <v>0</v>
      </c>
      <c r="M15" s="44">
        <v>45</v>
      </c>
      <c r="N15" s="44">
        <v>46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0.22328327370146894</v>
      </c>
      <c r="L18" s="42">
        <v>0.5150439293524371</v>
      </c>
      <c r="M18" s="42">
        <v>0.027375837171117468</v>
      </c>
      <c r="N18" s="51">
        <v>0.5846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-0.1719554325416297</v>
      </c>
      <c r="L19" s="42">
        <v>-0.24570241744554266</v>
      </c>
      <c r="M19" s="42">
        <v>-0.30030339357862346</v>
      </c>
      <c r="N19" s="51">
        <v>-0.0822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0.39523870624309865</v>
      </c>
      <c r="L20" s="42">
        <v>0.7607463467979798</v>
      </c>
      <c r="M20" s="42">
        <v>0.3276792307497409</v>
      </c>
      <c r="N20" s="51">
        <v>0.6668000000000001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0.03251963124910942</v>
      </c>
      <c r="L22" s="42">
        <v>0.023692149298664957</v>
      </c>
      <c r="M22" s="42">
        <v>-0.0704877369982806</v>
      </c>
      <c r="N22" s="51">
        <v>0.14677826086956525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0.08006939772515087</v>
      </c>
      <c r="L23" s="42">
        <v>0.15284151576267446</v>
      </c>
      <c r="M23" s="42">
        <v>0.09416591566289344</v>
      </c>
      <c r="N23" s="51">
        <v>0.19656769079716896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0.07397668906600176</v>
      </c>
      <c r="L24" s="42">
        <v>0.15266256953040186</v>
      </c>
      <c r="M24" s="42">
        <v>0.06312952045027036</v>
      </c>
      <c r="N24" s="51">
        <v>0.13219849707171152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29.378219320782843</v>
      </c>
      <c r="D47" s="24">
        <v>-31.704446075096506</v>
      </c>
      <c r="E47" s="24">
        <v>-19.25965752269198</v>
      </c>
      <c r="F47" s="60">
        <v>-0.0822</v>
      </c>
    </row>
    <row r="48" spans="2:6" ht="13.5">
      <c r="B48" s="27" t="s">
        <v>57</v>
      </c>
      <c r="C48" s="24">
        <v>37.23481731817213</v>
      </c>
      <c r="D48" s="24">
        <v>-42.09238245979499</v>
      </c>
      <c r="E48" s="24">
        <v>-20.951102605366913</v>
      </c>
      <c r="F48" s="60">
        <v>0.0684</v>
      </c>
    </row>
    <row r="49" spans="2:6" ht="13.5">
      <c r="B49" s="27" t="s">
        <v>58</v>
      </c>
      <c r="C49" s="24">
        <v>36.4564500562019</v>
      </c>
      <c r="D49" s="24">
        <v>-38.47524864897969</v>
      </c>
      <c r="E49" s="24">
        <v>-26.85829195664385</v>
      </c>
      <c r="F49" s="60">
        <v>0.1281</v>
      </c>
    </row>
    <row r="50" spans="2:6" ht="13.5">
      <c r="B50" s="27" t="s">
        <v>59</v>
      </c>
      <c r="C50" s="24">
        <v>43.78283184337325</v>
      </c>
      <c r="D50" s="24">
        <v>-41.6753590213576</v>
      </c>
      <c r="E50" s="24">
        <v>-32.26319924931288</v>
      </c>
      <c r="F50" s="60">
        <v>0.1276</v>
      </c>
    </row>
    <row r="51" spans="2:6" ht="13.5">
      <c r="B51" s="27" t="s">
        <v>60</v>
      </c>
      <c r="C51" s="24">
        <v>48.26283676962852</v>
      </c>
      <c r="D51" s="24">
        <v>-46.02267117116037</v>
      </c>
      <c r="E51" s="24">
        <v>-23.87426237943852</v>
      </c>
      <c r="F51" s="60">
        <v>0.1424</v>
      </c>
    </row>
    <row r="52" spans="2:6" ht="13.5">
      <c r="B52" s="27" t="s">
        <v>61</v>
      </c>
      <c r="C52" s="24">
        <v>49.74030698331126</v>
      </c>
      <c r="D52" s="24">
        <v>-42.074951170391095</v>
      </c>
      <c r="E52" s="24">
        <v>-33.416305696341595</v>
      </c>
      <c r="F52" s="60">
        <v>0.1341</v>
      </c>
    </row>
    <row r="53" spans="2:7" ht="13.5">
      <c r="B53" s="27" t="s">
        <v>62</v>
      </c>
      <c r="C53" s="24">
        <v>55.668936098818776</v>
      </c>
      <c r="D53" s="24">
        <v>-39.37663526622993</v>
      </c>
      <c r="E53" s="24">
        <v>-40.15524061291734</v>
      </c>
      <c r="F53" s="60">
        <v>0.2739</v>
      </c>
      <c r="G53" s="60">
        <v>0.023899999999999977</v>
      </c>
    </row>
    <row r="54" spans="2:6" ht="13.5">
      <c r="B54" s="27" t="s">
        <v>63</v>
      </c>
      <c r="C54" s="24">
        <v>59.963480556223814</v>
      </c>
      <c r="D54" s="24">
        <v>-40.542493401514456</v>
      </c>
      <c r="E54" s="24">
        <v>-35.300138123179686</v>
      </c>
      <c r="F54" s="60">
        <v>0.1709</v>
      </c>
    </row>
    <row r="55" spans="2:6" ht="13.5">
      <c r="B55" s="27" t="s">
        <v>64</v>
      </c>
      <c r="C55" s="24">
        <v>67.00928769206615</v>
      </c>
      <c r="D55" s="24">
        <v>-36.39942292173305</v>
      </c>
      <c r="E55" s="24">
        <v>-38.81376727609114</v>
      </c>
      <c r="F55" s="60">
        <v>0.242</v>
      </c>
    </row>
    <row r="56" spans="2:6" ht="13.5">
      <c r="B56" s="27" t="s">
        <v>65</v>
      </c>
      <c r="C56" s="24">
        <v>64.29073533188892</v>
      </c>
      <c r="D56" s="24">
        <v>-32.52657489864583</v>
      </c>
      <c r="E56" s="24">
        <v>-45.98680242304095</v>
      </c>
      <c r="F56" s="60">
        <v>0.1583</v>
      </c>
    </row>
    <row r="57" spans="2:6" ht="13.5">
      <c r="B57" s="27" t="s">
        <v>66</v>
      </c>
      <c r="C57" s="24">
        <v>70.92924966150211</v>
      </c>
      <c r="D57" s="24">
        <v>-26.428310294193288</v>
      </c>
      <c r="E57" s="24">
        <v>-48.34932920869983</v>
      </c>
      <c r="F57" s="60">
        <v>0.1245</v>
      </c>
    </row>
    <row r="58" spans="2:7" ht="13.5">
      <c r="B58" s="27" t="s">
        <v>67</v>
      </c>
      <c r="C58" s="24">
        <v>79.54104851893007</v>
      </c>
      <c r="D58" s="24">
        <v>-31.54933561933234</v>
      </c>
      <c r="E58" s="24">
        <v>-36.11003740248227</v>
      </c>
      <c r="F58" s="60">
        <v>0.2986</v>
      </c>
      <c r="G58" s="60">
        <v>0.04859999999999998</v>
      </c>
    </row>
    <row r="59" spans="2:7" ht="13.5">
      <c r="B59" s="27" t="s">
        <v>68</v>
      </c>
      <c r="C59" s="24">
        <v>83.90117693599672</v>
      </c>
      <c r="D59" s="24">
        <v>-26.52396199277068</v>
      </c>
      <c r="E59" s="24">
        <v>-37.78244324337859</v>
      </c>
      <c r="F59" s="60">
        <v>0.3797</v>
      </c>
      <c r="G59" s="60">
        <v>0.12969999999999998</v>
      </c>
    </row>
    <row r="60" spans="2:6" ht="13.5">
      <c r="B60" s="27" t="s">
        <v>69</v>
      </c>
      <c r="C60" s="24">
        <v>70.80481591338123</v>
      </c>
      <c r="D60" s="24">
        <v>-22.93980207976162</v>
      </c>
      <c r="E60" s="24">
        <v>-51.50666487322986</v>
      </c>
      <c r="F60" s="60">
        <v>0.0683</v>
      </c>
    </row>
    <row r="61" spans="2:6" ht="13.5">
      <c r="B61" s="27" t="s">
        <v>70</v>
      </c>
      <c r="C61" s="24">
        <v>74.7678426731775</v>
      </c>
      <c r="D61" s="24">
        <v>-14.601029709270211</v>
      </c>
      <c r="E61" s="24">
        <v>-53.64440813360133</v>
      </c>
      <c r="F61" s="60">
        <v>0.0489</v>
      </c>
    </row>
    <row r="62" spans="2:6" ht="13.5">
      <c r="B62" s="27" t="s">
        <v>71</v>
      </c>
      <c r="C62" s="24">
        <v>85.59378142130669</v>
      </c>
      <c r="D62" s="24">
        <v>-16.280753132598292</v>
      </c>
      <c r="E62" s="24">
        <v>-43.493862723746666</v>
      </c>
      <c r="F62" s="60">
        <v>0.2272</v>
      </c>
    </row>
    <row r="63" spans="2:7" ht="13.5">
      <c r="B63" s="27" t="s">
        <v>72</v>
      </c>
      <c r="C63" s="24">
        <v>87.06708847627496</v>
      </c>
      <c r="D63" s="24">
        <v>-8.27247853220049</v>
      </c>
      <c r="E63" s="24">
        <v>-44.374971731053435</v>
      </c>
      <c r="F63" s="60">
        <v>0.2748</v>
      </c>
      <c r="G63" s="60">
        <v>0.02479999999999999</v>
      </c>
    </row>
    <row r="64" spans="2:6" ht="13.5">
      <c r="B64" s="27" t="s">
        <v>73</v>
      </c>
      <c r="C64" s="24">
        <v>80.65840612377717</v>
      </c>
      <c r="D64" s="24">
        <v>-9.245601187394442</v>
      </c>
      <c r="E64" s="24">
        <v>-50.223663904870804</v>
      </c>
      <c r="F64" s="60">
        <v>0.0723</v>
      </c>
    </row>
    <row r="65" spans="2:6" ht="13.5">
      <c r="B65" s="27" t="s">
        <v>74</v>
      </c>
      <c r="C65" s="24">
        <v>79.35193088853266</v>
      </c>
      <c r="D65" s="24">
        <v>0.5435550811426799</v>
      </c>
      <c r="E65" s="24">
        <v>-51.07910711272133</v>
      </c>
      <c r="F65" s="60">
        <v>0.0426</v>
      </c>
    </row>
    <row r="66" spans="2:6" ht="13.5">
      <c r="B66" s="27" t="s">
        <v>75</v>
      </c>
      <c r="C66" s="24">
        <v>74.73148572845642</v>
      </c>
      <c r="D66" s="24">
        <v>0.06165418580636353</v>
      </c>
      <c r="E66" s="24">
        <v>-54.830951467348285</v>
      </c>
      <c r="F66" s="60">
        <v>0.0527</v>
      </c>
    </row>
    <row r="67" spans="2:6" ht="13.5">
      <c r="B67" s="27" t="s">
        <v>76</v>
      </c>
      <c r="C67" s="24">
        <v>80.02378305532994</v>
      </c>
      <c r="D67" s="24">
        <v>11.998790817244462</v>
      </c>
      <c r="E67" s="24">
        <v>-46.59530852447057</v>
      </c>
      <c r="F67" s="60">
        <v>0.0726</v>
      </c>
    </row>
    <row r="68" spans="2:6" ht="13.5">
      <c r="B68" s="27" t="s">
        <v>77</v>
      </c>
      <c r="C68" s="24">
        <v>85.15598639748981</v>
      </c>
      <c r="D68" s="24">
        <v>12.66023672920489</v>
      </c>
      <c r="E68" s="24">
        <v>-41.334452258338295</v>
      </c>
      <c r="F68" s="60">
        <v>0.1163</v>
      </c>
    </row>
    <row r="69" spans="2:6" ht="13.5">
      <c r="B69" s="27" t="s">
        <v>78</v>
      </c>
      <c r="C69" s="24">
        <v>83.73166720491457</v>
      </c>
      <c r="D69" s="24">
        <v>23.229501085181436</v>
      </c>
      <c r="E69" s="24">
        <v>-35.09275899593342</v>
      </c>
      <c r="F69" s="60">
        <v>0.1495</v>
      </c>
    </row>
    <row r="70" spans="2:6" ht="13.5">
      <c r="B70" s="27" t="s">
        <v>79</v>
      </c>
      <c r="C70" s="24">
        <v>77.00430086609981</v>
      </c>
      <c r="D70" s="24">
        <v>22.46855225629367</v>
      </c>
      <c r="E70" s="24">
        <v>-41.98774482164622</v>
      </c>
      <c r="F70" s="60">
        <v>0.108</v>
      </c>
    </row>
    <row r="71" spans="2:6" ht="13.5">
      <c r="B71" s="27" t="s">
        <v>80</v>
      </c>
      <c r="C71" s="24">
        <v>77.13885321411513</v>
      </c>
      <c r="D71" s="24">
        <v>22.26476843415049</v>
      </c>
      <c r="E71" s="24">
        <v>-42.16024680756317</v>
      </c>
      <c r="F71" s="60">
        <v>0.1775</v>
      </c>
    </row>
    <row r="72" spans="2:6" ht="13.5">
      <c r="B72" s="27" t="s">
        <v>81</v>
      </c>
      <c r="C72" s="24">
        <v>80.42723544359175</v>
      </c>
      <c r="D72" s="24">
        <v>28.29951146674154</v>
      </c>
      <c r="E72" s="24">
        <v>-33.220784815750676</v>
      </c>
      <c r="F72" s="60">
        <v>0.0802</v>
      </c>
    </row>
    <row r="73" spans="2:6" ht="13.5">
      <c r="B73" s="27" t="s">
        <v>82</v>
      </c>
      <c r="C73" s="24">
        <v>73.72825894023096</v>
      </c>
      <c r="D73" s="24">
        <v>27.356197837760206</v>
      </c>
      <c r="E73" s="24">
        <v>-40.008470005217774</v>
      </c>
      <c r="F73" s="60">
        <v>0.0998</v>
      </c>
    </row>
    <row r="74" spans="2:6" ht="13.5">
      <c r="B74" s="27" t="s">
        <v>83</v>
      </c>
      <c r="C74" s="24">
        <v>68.55588937317057</v>
      </c>
      <c r="D74" s="24">
        <v>24.430342300439456</v>
      </c>
      <c r="E74" s="24">
        <v>-46.8650398089559</v>
      </c>
      <c r="F74" s="60">
        <v>0.0674</v>
      </c>
    </row>
    <row r="75" spans="2:6" ht="13.5">
      <c r="B75" s="27" t="s">
        <v>84</v>
      </c>
      <c r="C75" s="24">
        <v>62.17692221254542</v>
      </c>
      <c r="D75" s="24">
        <v>30.62904327914724</v>
      </c>
      <c r="E75" s="24">
        <v>-44.656386071206626</v>
      </c>
      <c r="F75" s="60">
        <v>0.0931</v>
      </c>
    </row>
    <row r="76" spans="2:6" ht="13.5">
      <c r="B76" s="27" t="s">
        <v>85</v>
      </c>
      <c r="C76" s="24">
        <v>66.82116658825697</v>
      </c>
      <c r="D76" s="24">
        <v>34.311658964664716</v>
      </c>
      <c r="E76" s="24">
        <v>-37.13658688634752</v>
      </c>
      <c r="F76" s="60">
        <v>0.1366</v>
      </c>
    </row>
    <row r="77" spans="2:6" ht="13.5">
      <c r="B77" s="27" t="s">
        <v>86</v>
      </c>
      <c r="C77" s="24">
        <v>64.39765035916871</v>
      </c>
      <c r="D77" s="24">
        <v>38.57842610344079</v>
      </c>
      <c r="E77" s="24">
        <v>-32.90085090286655</v>
      </c>
      <c r="F77" s="60">
        <v>0.1447</v>
      </c>
    </row>
    <row r="78" spans="2:6" ht="13.5">
      <c r="B78" s="27" t="s">
        <v>87</v>
      </c>
      <c r="C78" s="24">
        <v>59.591611640691795</v>
      </c>
      <c r="D78" s="24">
        <v>34.259852957854434</v>
      </c>
      <c r="E78" s="24">
        <v>-41.68706989011892</v>
      </c>
      <c r="F78" s="60">
        <v>0.0738</v>
      </c>
    </row>
    <row r="79" spans="2:7" ht="13.5">
      <c r="B79" s="27" t="s">
        <v>88</v>
      </c>
      <c r="C79" s="24">
        <v>54.11555513974651</v>
      </c>
      <c r="D79" s="24">
        <v>39.187047432072404</v>
      </c>
      <c r="E79" s="24">
        <v>-38.52566865206562</v>
      </c>
      <c r="F79" s="60">
        <v>0.5846</v>
      </c>
      <c r="G79" s="60">
        <v>0.3346</v>
      </c>
    </row>
    <row r="80" spans="2:6" ht="13.5">
      <c r="B80" s="27" t="s">
        <v>89</v>
      </c>
      <c r="C80" s="24">
        <v>58.453993336892694</v>
      </c>
      <c r="D80" s="24">
        <v>41.15854183249112</v>
      </c>
      <c r="E80" s="24">
        <v>-32.21536896248808</v>
      </c>
      <c r="F80" s="60">
        <v>0.103</v>
      </c>
    </row>
    <row r="81" spans="2:7" ht="13.5">
      <c r="B81" s="27" t="s">
        <v>90</v>
      </c>
      <c r="C81" s="24">
        <v>52.6457326134213</v>
      </c>
      <c r="D81" s="24">
        <v>47.15446788327754</v>
      </c>
      <c r="E81" s="24">
        <v>-24.263805548926726</v>
      </c>
      <c r="F81" s="60">
        <v>0.3588</v>
      </c>
      <c r="G81" s="60">
        <v>0.10880000000000001</v>
      </c>
    </row>
    <row r="82" spans="2:6" ht="13.5">
      <c r="B82" s="27" t="s">
        <v>91</v>
      </c>
      <c r="C82" s="24">
        <v>47.753996554636345</v>
      </c>
      <c r="D82" s="24">
        <v>42.95502568054164</v>
      </c>
      <c r="E82" s="24">
        <v>-33.30171495479041</v>
      </c>
      <c r="F82" s="60">
        <v>0.0731</v>
      </c>
    </row>
    <row r="83" spans="2:6" ht="13.5">
      <c r="B83" s="27" t="s">
        <v>92</v>
      </c>
      <c r="C83" s="24">
        <v>41.955033323826285</v>
      </c>
      <c r="D83" s="24">
        <v>44.986199455604094</v>
      </c>
      <c r="E83" s="24">
        <v>-29.40373530722461</v>
      </c>
      <c r="F83" s="60">
        <v>0.0646</v>
      </c>
    </row>
    <row r="84" spans="2:6" ht="13.5">
      <c r="B84" s="27" t="s">
        <v>93</v>
      </c>
      <c r="C84" s="24">
        <v>43.419073295556025</v>
      </c>
      <c r="D84" s="24">
        <v>46.886732332069066</v>
      </c>
      <c r="E84" s="24">
        <v>-25.197735452034014</v>
      </c>
      <c r="F84" s="60">
        <v>0.0769</v>
      </c>
    </row>
    <row r="85" spans="2:6" ht="13.5">
      <c r="B85" s="27" t="s">
        <v>94</v>
      </c>
      <c r="C85" s="24">
        <v>44.99871111423017</v>
      </c>
      <c r="D85" s="24">
        <v>48.73306713937361</v>
      </c>
      <c r="E85" s="24">
        <v>-21.086394602147184</v>
      </c>
      <c r="F85" s="60">
        <v>0.0636</v>
      </c>
    </row>
    <row r="86" spans="2:6" ht="13.5">
      <c r="B86" s="27" t="s">
        <v>95</v>
      </c>
      <c r="C86" s="24">
        <v>36.98903406806224</v>
      </c>
      <c r="D86" s="24">
        <v>47.75047522220753</v>
      </c>
      <c r="E86" s="24">
        <v>-20.382739310901147</v>
      </c>
      <c r="F86" s="60">
        <v>0.1636</v>
      </c>
    </row>
    <row r="87" spans="2:7" ht="13.5">
      <c r="B87" s="27" t="s">
        <v>96</v>
      </c>
      <c r="C87" s="24">
        <v>34.53065151812949</v>
      </c>
      <c r="D87" s="24">
        <v>46.321284172946264</v>
      </c>
      <c r="E87" s="24">
        <v>-23.63653031310053</v>
      </c>
      <c r="F87" s="60">
        <v>0.5691</v>
      </c>
      <c r="G87" s="60">
        <v>0.31910000000000005</v>
      </c>
    </row>
    <row r="88" spans="2:7" ht="13.5">
      <c r="B88" s="27" t="s">
        <v>97</v>
      </c>
      <c r="C88" s="24">
        <v>30.27190638190685</v>
      </c>
      <c r="D88" s="24">
        <v>45.564423343514264</v>
      </c>
      <c r="E88" s="24">
        <v>-18.84309746873445</v>
      </c>
      <c r="F88" s="60">
        <v>0.3144</v>
      </c>
      <c r="G88" s="60">
        <v>0.06440000000000001</v>
      </c>
    </row>
    <row r="89" spans="2:6" ht="13.5">
      <c r="B89" s="27" t="s">
        <v>98</v>
      </c>
      <c r="C89" s="24">
        <v>27.3474109825762</v>
      </c>
      <c r="D89" s="24">
        <v>43.63890069944649</v>
      </c>
      <c r="E89" s="24">
        <v>-17.537625009699</v>
      </c>
      <c r="F89" s="60">
        <v>0.0051</v>
      </c>
    </row>
    <row r="90" spans="2:6" ht="13.5">
      <c r="B90" s="27" t="s">
        <v>99</v>
      </c>
      <c r="C90" s="24">
        <v>27.458357560979405</v>
      </c>
      <c r="D90" s="24">
        <v>44.35464069054785</v>
      </c>
      <c r="E90" s="24">
        <v>-14.594742148753154</v>
      </c>
      <c r="F90" s="60">
        <v>0.0659</v>
      </c>
    </row>
    <row r="91" spans="2:6" ht="13.5">
      <c r="B91" s="27" t="s">
        <v>100</v>
      </c>
      <c r="C91" s="24">
        <v>23.410360734987307</v>
      </c>
      <c r="D91" s="24">
        <v>40.72300589118735</v>
      </c>
      <c r="E91" s="24">
        <v>-13.602617720217374</v>
      </c>
      <c r="F91" s="60">
        <v>0.0307</v>
      </c>
    </row>
    <row r="92" spans="2:6" ht="13.5">
      <c r="B92" s="27" t="s">
        <v>101</v>
      </c>
      <c r="C92" s="24">
        <v>19.733039554055473</v>
      </c>
      <c r="D92" s="24">
        <v>35.275791400639264</v>
      </c>
      <c r="E92" s="24">
        <v>-11.366410640093882</v>
      </c>
      <c r="F92" s="60">
        <v>0.0058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39224.64115740741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0.14677826086956525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0.5846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-0.0822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0.6668000000000001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0.13219849707171152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29.30614628746191</v>
      </c>
      <c r="D47" s="24">
        <v>-31.732920332804866</v>
      </c>
      <c r="E47" s="24">
        <v>-19.2870333598631</v>
      </c>
      <c r="F47" s="60">
        <v>-0.0822</v>
      </c>
    </row>
    <row r="48" spans="2:6" ht="13.5">
      <c r="B48" s="27" t="s">
        <v>57</v>
      </c>
      <c r="C48" s="24">
        <v>37.27487744184235</v>
      </c>
      <c r="D48" s="24">
        <v>-42.04814199240273</v>
      </c>
      <c r="E48" s="24">
        <v>-20.917725841311672</v>
      </c>
      <c r="F48" s="60">
        <v>0.0684</v>
      </c>
    </row>
    <row r="49" spans="2:6" ht="13.5">
      <c r="B49" s="27" t="s">
        <v>58</v>
      </c>
      <c r="C49" s="24">
        <v>36.52339999157876</v>
      </c>
      <c r="D49" s="24">
        <v>-38.3662755905281</v>
      </c>
      <c r="E49" s="24">
        <v>-26.850623347963328</v>
      </c>
      <c r="F49" s="60">
        <v>0.1281</v>
      </c>
    </row>
    <row r="50" spans="2:6" ht="13.5">
      <c r="B50" s="27" t="s">
        <v>59</v>
      </c>
      <c r="C50" s="24">
        <v>43.82212503087918</v>
      </c>
      <c r="D50" s="24">
        <v>-41.55397266296803</v>
      </c>
      <c r="E50" s="24">
        <v>-32.262407743986046</v>
      </c>
      <c r="F50" s="60">
        <v>0.1276</v>
      </c>
    </row>
    <row r="51" spans="2:6" ht="13.5">
      <c r="B51" s="27" t="s">
        <v>60</v>
      </c>
      <c r="C51" s="24">
        <v>48.286277983246684</v>
      </c>
      <c r="D51" s="24">
        <v>-45.89680320272647</v>
      </c>
      <c r="E51" s="24">
        <v>-23.81204179422241</v>
      </c>
      <c r="F51" s="60">
        <v>0.1424</v>
      </c>
    </row>
    <row r="52" spans="2:6" ht="13.5">
      <c r="B52" s="27" t="s">
        <v>61</v>
      </c>
      <c r="C52" s="24">
        <v>49.76101972761015</v>
      </c>
      <c r="D52" s="24">
        <v>-41.951748914002756</v>
      </c>
      <c r="E52" s="24">
        <v>-33.367504030432805</v>
      </c>
      <c r="F52" s="60">
        <v>0.1341</v>
      </c>
    </row>
    <row r="53" spans="2:7" ht="13.5">
      <c r="B53" s="27" t="s">
        <v>62</v>
      </c>
      <c r="C53" s="24">
        <v>55.62003988106266</v>
      </c>
      <c r="D53" s="24">
        <v>-39.13093284878439</v>
      </c>
      <c r="E53" s="24">
        <v>-40.0445666883778</v>
      </c>
      <c r="F53" s="60">
        <v>0.2739</v>
      </c>
      <c r="G53" s="39">
        <v>0.023899999999999977</v>
      </c>
    </row>
    <row r="54" spans="2:6" ht="13.5">
      <c r="B54" s="27" t="s">
        <v>63</v>
      </c>
      <c r="C54" s="24">
        <v>59.92701720521399</v>
      </c>
      <c r="D54" s="24">
        <v>-40.39120572142405</v>
      </c>
      <c r="E54" s="24">
        <v>-35.22941164839793</v>
      </c>
      <c r="F54" s="60">
        <v>0.1709</v>
      </c>
    </row>
    <row r="55" spans="2:6" ht="13.5">
      <c r="B55" s="27" t="s">
        <v>64</v>
      </c>
      <c r="C55" s="24">
        <v>66.92814030512302</v>
      </c>
      <c r="D55" s="24">
        <v>-36.20620546657539</v>
      </c>
      <c r="E55" s="24">
        <v>-38.69270298934105</v>
      </c>
      <c r="F55" s="60">
        <v>0.242</v>
      </c>
    </row>
    <row r="56" spans="2:6" ht="13.5">
      <c r="B56" s="27" t="s">
        <v>65</v>
      </c>
      <c r="C56" s="24">
        <v>64.23153487959802</v>
      </c>
      <c r="D56" s="24">
        <v>-32.411143154153066</v>
      </c>
      <c r="E56" s="24">
        <v>-45.89601585282456</v>
      </c>
      <c r="F56" s="60">
        <v>0.1583</v>
      </c>
    </row>
    <row r="57" spans="2:6" ht="13.5">
      <c r="B57" s="27" t="s">
        <v>66</v>
      </c>
      <c r="C57" s="24">
        <v>70.8742082882586</v>
      </c>
      <c r="D57" s="24">
        <v>-26.349918894186</v>
      </c>
      <c r="E57" s="24">
        <v>-48.26977793497648</v>
      </c>
      <c r="F57" s="60">
        <v>0.1245</v>
      </c>
    </row>
    <row r="58" spans="2:7" ht="13.5">
      <c r="B58" s="27" t="s">
        <v>67</v>
      </c>
      <c r="C58" s="24">
        <v>79.39429466153967</v>
      </c>
      <c r="D58" s="24">
        <v>-31.34400898419441</v>
      </c>
      <c r="E58" s="24">
        <v>-35.950457611778404</v>
      </c>
      <c r="F58" s="60">
        <v>0.2986</v>
      </c>
      <c r="G58" s="39">
        <v>0.04859999999999998</v>
      </c>
    </row>
    <row r="59" spans="2:7" ht="13.5">
      <c r="B59" s="27" t="s">
        <v>68</v>
      </c>
      <c r="C59" s="24">
        <v>83.67789366229525</v>
      </c>
      <c r="D59" s="24">
        <v>-26.30417534587458</v>
      </c>
      <c r="E59" s="24">
        <v>-37.567937199266204</v>
      </c>
      <c r="F59" s="60">
        <v>0.3797</v>
      </c>
      <c r="G59" s="39">
        <v>0.12969999999999998</v>
      </c>
    </row>
    <row r="60" spans="2:6" ht="13.5">
      <c r="B60" s="27" t="s">
        <v>69</v>
      </c>
      <c r="C60" s="24">
        <v>70.77277166610455</v>
      </c>
      <c r="D60" s="24">
        <v>-22.90145623555729</v>
      </c>
      <c r="E60" s="24">
        <v>-51.46005564520461</v>
      </c>
      <c r="F60" s="60">
        <v>0.0683</v>
      </c>
    </row>
    <row r="61" spans="2:6" ht="13.5">
      <c r="B61" s="27" t="s">
        <v>70</v>
      </c>
      <c r="C61" s="24">
        <v>74.7395797523609</v>
      </c>
      <c r="D61" s="24">
        <v>-14.586941285999108</v>
      </c>
      <c r="E61" s="24">
        <v>-53.60701368930479</v>
      </c>
      <c r="F61" s="60">
        <v>0.0489</v>
      </c>
    </row>
    <row r="62" spans="2:6" ht="13.5">
      <c r="B62" s="27" t="s">
        <v>71</v>
      </c>
      <c r="C62" s="24">
        <v>85.43732755507702</v>
      </c>
      <c r="D62" s="24">
        <v>-16.208782845080453</v>
      </c>
      <c r="E62" s="24">
        <v>-43.34562156988074</v>
      </c>
      <c r="F62" s="60">
        <v>0.2272</v>
      </c>
    </row>
    <row r="63" spans="2:7" ht="13.5">
      <c r="B63" s="27" t="s">
        <v>72</v>
      </c>
      <c r="C63" s="24">
        <v>86.86655903830395</v>
      </c>
      <c r="D63" s="24">
        <v>-8.24887831160189</v>
      </c>
      <c r="E63" s="24">
        <v>-44.18855023447214</v>
      </c>
      <c r="F63" s="60">
        <v>0.2748</v>
      </c>
      <c r="G63" s="39">
        <v>0.02479999999999999</v>
      </c>
    </row>
    <row r="64" spans="2:6" ht="13.5">
      <c r="B64" s="27" t="s">
        <v>73</v>
      </c>
      <c r="C64" s="24">
        <v>80.61074209699399</v>
      </c>
      <c r="D64" s="24">
        <v>-9.23762329593321</v>
      </c>
      <c r="E64" s="24">
        <v>-50.16993794687713</v>
      </c>
      <c r="F64" s="60">
        <v>0.0723</v>
      </c>
    </row>
    <row r="65" spans="2:6" ht="13.5">
      <c r="B65" s="27" t="s">
        <v>74</v>
      </c>
      <c r="C65" s="24">
        <v>79.32464759324877</v>
      </c>
      <c r="D65" s="24">
        <v>0.5379474619649445</v>
      </c>
      <c r="E65" s="24">
        <v>-51.04693614797279</v>
      </c>
      <c r="F65" s="60">
        <v>0.0426</v>
      </c>
    </row>
    <row r="66" spans="2:6" ht="13.5">
      <c r="B66" s="27" t="s">
        <v>75</v>
      </c>
      <c r="C66" s="24">
        <v>74.70043480402377</v>
      </c>
      <c r="D66" s="24">
        <v>0.055303237591186744</v>
      </c>
      <c r="E66" s="24">
        <v>-54.78889270085319</v>
      </c>
      <c r="F66" s="60">
        <v>0.0527</v>
      </c>
    </row>
    <row r="67" spans="2:6" ht="13.5">
      <c r="B67" s="27" t="s">
        <v>76</v>
      </c>
      <c r="C67" s="24">
        <v>79.97827061112889</v>
      </c>
      <c r="D67" s="24">
        <v>11.97252877578825</v>
      </c>
      <c r="E67" s="24">
        <v>-46.54521304031661</v>
      </c>
      <c r="F67" s="60">
        <v>0.0726</v>
      </c>
    </row>
    <row r="68" spans="2:6" ht="13.5">
      <c r="B68" s="27" t="s">
        <v>77</v>
      </c>
      <c r="C68" s="24">
        <v>85.07825915450714</v>
      </c>
      <c r="D68" s="24">
        <v>12.617782373132753</v>
      </c>
      <c r="E68" s="24">
        <v>-41.25900988761606</v>
      </c>
      <c r="F68" s="60">
        <v>0.1163</v>
      </c>
    </row>
    <row r="69" spans="2:6" ht="13.5">
      <c r="B69" s="27" t="s">
        <v>78</v>
      </c>
      <c r="C69" s="24">
        <v>83.64202660448643</v>
      </c>
      <c r="D69" s="24">
        <v>23.14952853887196</v>
      </c>
      <c r="E69" s="24">
        <v>-35.00383483995248</v>
      </c>
      <c r="F69" s="60">
        <v>0.1495</v>
      </c>
    </row>
    <row r="70" spans="2:6" ht="13.5">
      <c r="B70" s="27" t="s">
        <v>79</v>
      </c>
      <c r="C70" s="24">
        <v>76.94540758468115</v>
      </c>
      <c r="D70" s="24">
        <v>22.40870885760372</v>
      </c>
      <c r="E70" s="24">
        <v>-41.9198937952527</v>
      </c>
      <c r="F70" s="60">
        <v>0.108</v>
      </c>
    </row>
    <row r="71" spans="2:6" ht="13.5">
      <c r="B71" s="27" t="s">
        <v>80</v>
      </c>
      <c r="C71" s="24">
        <v>77.04159666658536</v>
      </c>
      <c r="D71" s="24">
        <v>22.167069456221377</v>
      </c>
      <c r="E71" s="24">
        <v>-42.04846080567086</v>
      </c>
      <c r="F71" s="60">
        <v>0.1775</v>
      </c>
    </row>
    <row r="72" spans="2:6" ht="13.5">
      <c r="B72" s="27" t="s">
        <v>81</v>
      </c>
      <c r="C72" s="24">
        <v>80.38405149688158</v>
      </c>
      <c r="D72" s="24">
        <v>28.25046768201434</v>
      </c>
      <c r="E72" s="24">
        <v>-33.17428077147246</v>
      </c>
      <c r="F72" s="60">
        <v>0.0802</v>
      </c>
    </row>
    <row r="73" spans="2:6" ht="13.5">
      <c r="B73" s="27" t="s">
        <v>82</v>
      </c>
      <c r="C73" s="24">
        <v>73.6798084416282</v>
      </c>
      <c r="D73" s="24">
        <v>27.293343956875532</v>
      </c>
      <c r="E73" s="24">
        <v>-39.947991307803925</v>
      </c>
      <c r="F73" s="60">
        <v>0.0998</v>
      </c>
    </row>
    <row r="74" spans="2:6" ht="13.5">
      <c r="B74" s="27" t="s">
        <v>83</v>
      </c>
      <c r="C74" s="24">
        <v>68.52429430511455</v>
      </c>
      <c r="D74" s="24">
        <v>24.38895651252941</v>
      </c>
      <c r="E74" s="24">
        <v>-46.822282250957755</v>
      </c>
      <c r="F74" s="60">
        <v>0.0674</v>
      </c>
    </row>
    <row r="75" spans="2:6" ht="13.5">
      <c r="B75" s="27" t="s">
        <v>84</v>
      </c>
      <c r="C75" s="24">
        <v>62.14110853372136</v>
      </c>
      <c r="D75" s="24">
        <v>30.563359862839643</v>
      </c>
      <c r="E75" s="24">
        <v>-44.60099350668101</v>
      </c>
      <c r="F75" s="60">
        <v>0.0931</v>
      </c>
    </row>
    <row r="76" spans="2:6" ht="13.5">
      <c r="B76" s="27" t="s">
        <v>85</v>
      </c>
      <c r="C76" s="24">
        <v>66.76865965530264</v>
      </c>
      <c r="D76" s="24">
        <v>34.212283759965</v>
      </c>
      <c r="E76" s="24">
        <v>-37.05888958095707</v>
      </c>
      <c r="F76" s="60">
        <v>0.1366</v>
      </c>
    </row>
    <row r="77" spans="2:6" ht="13.5">
      <c r="B77" s="27" t="s">
        <v>86</v>
      </c>
      <c r="C77" s="24">
        <v>64.34989828716047</v>
      </c>
      <c r="D77" s="24">
        <v>38.465891999324846</v>
      </c>
      <c r="E77" s="24">
        <v>-32.82346538262941</v>
      </c>
      <c r="F77" s="60">
        <v>0.1447</v>
      </c>
    </row>
    <row r="78" spans="2:6" ht="13.5">
      <c r="B78" s="27" t="s">
        <v>87</v>
      </c>
      <c r="C78" s="24">
        <v>59.566496164183775</v>
      </c>
      <c r="D78" s="24">
        <v>34.204415249037154</v>
      </c>
      <c r="E78" s="24">
        <v>-41.6453106775119</v>
      </c>
      <c r="F78" s="60">
        <v>0.0738</v>
      </c>
    </row>
    <row r="79" spans="2:7" ht="13.5">
      <c r="B79" s="27" t="s">
        <v>88</v>
      </c>
      <c r="C79" s="24">
        <v>53.964974771198946</v>
      </c>
      <c r="D79" s="24">
        <v>38.708644844438645</v>
      </c>
      <c r="E79" s="24">
        <v>-38.225365258486995</v>
      </c>
      <c r="F79" s="60">
        <v>0.5846</v>
      </c>
      <c r="G79" s="39">
        <v>0.3346</v>
      </c>
    </row>
    <row r="80" spans="2:6" ht="13.5">
      <c r="B80" s="27" t="s">
        <v>89</v>
      </c>
      <c r="C80" s="24">
        <v>58.42738484655085</v>
      </c>
      <c r="D80" s="24">
        <v>41.07372367100337</v>
      </c>
      <c r="E80" s="24">
        <v>-32.163369177690726</v>
      </c>
      <c r="F80" s="60">
        <v>0.103</v>
      </c>
    </row>
    <row r="81" spans="2:7" ht="13.5">
      <c r="B81" s="27" t="s">
        <v>90</v>
      </c>
      <c r="C81" s="24">
        <v>52.59991629369798</v>
      </c>
      <c r="D81" s="24">
        <v>46.836717325444354</v>
      </c>
      <c r="E81" s="24">
        <v>-24.103627842163885</v>
      </c>
      <c r="F81" s="60">
        <v>0.3588</v>
      </c>
      <c r="G81" s="39">
        <v>0.10880000000000001</v>
      </c>
    </row>
    <row r="82" spans="2:6" ht="13.5">
      <c r="B82" s="27" t="s">
        <v>91</v>
      </c>
      <c r="C82" s="24">
        <v>47.745405209610304</v>
      </c>
      <c r="D82" s="24">
        <v>42.89018076568572</v>
      </c>
      <c r="E82" s="24">
        <v>-33.269135894689434</v>
      </c>
      <c r="F82" s="60">
        <v>0.0731</v>
      </c>
    </row>
    <row r="83" spans="2:6" ht="13.5">
      <c r="B83" s="27" t="s">
        <v>92</v>
      </c>
      <c r="C83" s="24">
        <v>41.95832754378874</v>
      </c>
      <c r="D83" s="24">
        <v>44.92692795656549</v>
      </c>
      <c r="E83" s="24">
        <v>-29.37832589369747</v>
      </c>
      <c r="F83" s="60">
        <v>0.0646</v>
      </c>
    </row>
    <row r="84" spans="2:6" ht="13.5">
      <c r="B84" s="27" t="s">
        <v>93</v>
      </c>
      <c r="C84" s="24">
        <v>43.422932105133675</v>
      </c>
      <c r="D84" s="24">
        <v>46.81621216032872</v>
      </c>
      <c r="E84" s="24">
        <v>-25.16738009228266</v>
      </c>
      <c r="F84" s="60">
        <v>0.0769</v>
      </c>
    </row>
    <row r="85" spans="2:6" ht="13.5">
      <c r="B85" s="27" t="s">
        <v>94</v>
      </c>
      <c r="C85" s="24">
        <v>45.00164869520678</v>
      </c>
      <c r="D85" s="24">
        <v>48.674836781406206</v>
      </c>
      <c r="E85" s="24">
        <v>-21.06108329987552</v>
      </c>
      <c r="F85" s="60">
        <v>0.0636</v>
      </c>
    </row>
    <row r="86" spans="2:6" ht="13.5">
      <c r="B86" s="27" t="s">
        <v>95</v>
      </c>
      <c r="C86" s="24">
        <v>37.033331216337324</v>
      </c>
      <c r="D86" s="24">
        <v>47.6016575239118</v>
      </c>
      <c r="E86" s="24">
        <v>-20.331348929543086</v>
      </c>
      <c r="F86" s="60">
        <v>0.1636</v>
      </c>
    </row>
    <row r="87" spans="2:7" ht="13.5">
      <c r="B87" s="27" t="s">
        <v>96</v>
      </c>
      <c r="C87" s="24">
        <v>34.70260695067112</v>
      </c>
      <c r="D87" s="24">
        <v>45.80624024359383</v>
      </c>
      <c r="E87" s="24">
        <v>-23.46609818892989</v>
      </c>
      <c r="F87" s="60">
        <v>0.5691</v>
      </c>
      <c r="G87" s="39">
        <v>0.31910000000000005</v>
      </c>
    </row>
    <row r="88" spans="2:7" ht="13.5">
      <c r="B88" s="27" t="s">
        <v>97</v>
      </c>
      <c r="C88" s="24">
        <v>30.41991366462615</v>
      </c>
      <c r="D88" s="24">
        <v>45.29525459825322</v>
      </c>
      <c r="E88" s="24">
        <v>-18.77617839168468</v>
      </c>
      <c r="F88" s="60">
        <v>0.3144</v>
      </c>
      <c r="G88" s="39">
        <v>0.06440000000000001</v>
      </c>
    </row>
    <row r="89" spans="2:6" ht="13.5">
      <c r="B89" s="27" t="s">
        <v>98</v>
      </c>
      <c r="C89" s="24">
        <v>27.350336330209036</v>
      </c>
      <c r="D89" s="24">
        <v>43.63484147901196</v>
      </c>
      <c r="E89" s="24">
        <v>-17.536834935251324</v>
      </c>
      <c r="F89" s="60">
        <v>0.0051</v>
      </c>
    </row>
    <row r="90" spans="2:6" ht="13.5">
      <c r="B90" s="27" t="s">
        <v>99</v>
      </c>
      <c r="C90" s="24">
        <v>27.497787462803277</v>
      </c>
      <c r="D90" s="24">
        <v>44.3027420719573</v>
      </c>
      <c r="E90" s="24">
        <v>-14.585183133439974</v>
      </c>
      <c r="F90" s="60">
        <v>0.0659</v>
      </c>
    </row>
    <row r="91" spans="2:6" ht="13.5">
      <c r="B91" s="27" t="s">
        <v>100</v>
      </c>
      <c r="C91" s="24">
        <v>23.43328038925555</v>
      </c>
      <c r="D91" s="24">
        <v>40.70267314516639</v>
      </c>
      <c r="E91" s="24">
        <v>-13.60037486574116</v>
      </c>
      <c r="F91" s="60">
        <v>0.0307</v>
      </c>
    </row>
    <row r="92" spans="2:6" ht="13.5">
      <c r="B92" s="27" t="s">
        <v>101</v>
      </c>
      <c r="C92" s="24">
        <v>19.738245912661338</v>
      </c>
      <c r="D92" s="24">
        <v>35.27329301909705</v>
      </c>
      <c r="E92" s="24">
        <v>-11.366511896221953</v>
      </c>
      <c r="F92" s="60">
        <v>0.0058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39224.64115740741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0.14677826086956525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0.5846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-0.0822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0.6668000000000001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0.13219849707171152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0.07207303332093318</v>
      </c>
      <c r="D47" s="24">
        <v>0.02847425770836054</v>
      </c>
      <c r="E47" s="24">
        <v>0.027375837171117468</v>
      </c>
      <c r="F47" s="60">
        <v>-0.0822</v>
      </c>
    </row>
    <row r="48" spans="2:6" ht="13.5">
      <c r="B48" s="27" t="s">
        <v>57</v>
      </c>
      <c r="C48" s="24">
        <v>-0.040060123670222936</v>
      </c>
      <c r="D48" s="24">
        <v>-0.04424046739225673</v>
      </c>
      <c r="E48" s="24">
        <v>-0.033376764055240926</v>
      </c>
      <c r="F48" s="60">
        <v>0.0684</v>
      </c>
    </row>
    <row r="49" spans="2:6" ht="13.5">
      <c r="B49" s="27" t="s">
        <v>58</v>
      </c>
      <c r="C49" s="24">
        <v>-0.06694993537686145</v>
      </c>
      <c r="D49" s="24">
        <v>-0.10897305845158911</v>
      </c>
      <c r="E49" s="24">
        <v>-0.007668608680521771</v>
      </c>
      <c r="F49" s="60">
        <v>0.1281</v>
      </c>
    </row>
    <row r="50" spans="2:6" ht="13.5">
      <c r="B50" s="27" t="s">
        <v>59</v>
      </c>
      <c r="C50" s="24">
        <v>-0.03929318750592614</v>
      </c>
      <c r="D50" s="24">
        <v>-0.12138635838957157</v>
      </c>
      <c r="E50" s="24">
        <v>-0.0007915053268376937</v>
      </c>
      <c r="F50" s="60">
        <v>0.1276</v>
      </c>
    </row>
    <row r="51" spans="2:6" ht="13.5">
      <c r="B51" s="27" t="s">
        <v>60</v>
      </c>
      <c r="C51" s="24">
        <v>-0.023441213618163204</v>
      </c>
      <c r="D51" s="24">
        <v>-0.12586796843390147</v>
      </c>
      <c r="E51" s="24">
        <v>-0.06222058521611018</v>
      </c>
      <c r="F51" s="60">
        <v>0.1424</v>
      </c>
    </row>
    <row r="52" spans="2:6" ht="13.5">
      <c r="B52" s="27" t="s">
        <v>61</v>
      </c>
      <c r="C52" s="24">
        <v>-0.020712744298890584</v>
      </c>
      <c r="D52" s="24">
        <v>-0.12320225638833904</v>
      </c>
      <c r="E52" s="24">
        <v>-0.048801665908790426</v>
      </c>
      <c r="F52" s="60">
        <v>0.1341</v>
      </c>
    </row>
    <row r="53" spans="2:7" ht="13.5">
      <c r="B53" s="27" t="s">
        <v>62</v>
      </c>
      <c r="C53" s="24">
        <v>0.0488962177561163</v>
      </c>
      <c r="D53" s="24">
        <v>-0.24570241744554266</v>
      </c>
      <c r="E53" s="24">
        <v>-0.11067392453954028</v>
      </c>
      <c r="F53" s="60">
        <v>0.2739</v>
      </c>
      <c r="G53" s="39">
        <v>0.023899999999999977</v>
      </c>
    </row>
    <row r="54" spans="2:6" ht="13.5">
      <c r="B54" s="27" t="s">
        <v>63</v>
      </c>
      <c r="C54" s="24">
        <v>0.036463351009821565</v>
      </c>
      <c r="D54" s="24">
        <v>-0.15128768009040527</v>
      </c>
      <c r="E54" s="24">
        <v>-0.07072647478175753</v>
      </c>
      <c r="F54" s="60">
        <v>0.1709</v>
      </c>
    </row>
    <row r="55" spans="2:6" ht="13.5">
      <c r="B55" s="27" t="s">
        <v>64</v>
      </c>
      <c r="C55" s="24">
        <v>0.08114738694312962</v>
      </c>
      <c r="D55" s="24">
        <v>-0.19321745515765798</v>
      </c>
      <c r="E55" s="24">
        <v>-0.12106428675009084</v>
      </c>
      <c r="F55" s="60">
        <v>0.242</v>
      </c>
    </row>
    <row r="56" spans="2:6" ht="13.5">
      <c r="B56" s="27" t="s">
        <v>65</v>
      </c>
      <c r="C56" s="24">
        <v>0.05920045229090931</v>
      </c>
      <c r="D56" s="24">
        <v>-0.11543174449276705</v>
      </c>
      <c r="E56" s="24">
        <v>-0.09078657021638747</v>
      </c>
      <c r="F56" s="60">
        <v>0.1583</v>
      </c>
    </row>
    <row r="57" spans="2:6" ht="13.5">
      <c r="B57" s="27" t="s">
        <v>66</v>
      </c>
      <c r="C57" s="24">
        <v>0.05504137324351177</v>
      </c>
      <c r="D57" s="24">
        <v>-0.07839140000728761</v>
      </c>
      <c r="E57" s="24">
        <v>-0.07955127372334658</v>
      </c>
      <c r="F57" s="60">
        <v>0.1245</v>
      </c>
    </row>
    <row r="58" spans="2:7" ht="13.5">
      <c r="B58" s="27" t="s">
        <v>67</v>
      </c>
      <c r="C58" s="24">
        <v>0.1467538573903937</v>
      </c>
      <c r="D58" s="24">
        <v>-0.20532663513792926</v>
      </c>
      <c r="E58" s="24">
        <v>-0.15957979070386585</v>
      </c>
      <c r="F58" s="60">
        <v>0.2986</v>
      </c>
      <c r="G58" s="39">
        <v>0.04859999999999998</v>
      </c>
    </row>
    <row r="59" spans="2:7" ht="13.5">
      <c r="B59" s="27" t="s">
        <v>68</v>
      </c>
      <c r="C59" s="24">
        <v>0.22328327370146894</v>
      </c>
      <c r="D59" s="24">
        <v>-0.21978664689610028</v>
      </c>
      <c r="E59" s="24">
        <v>-0.21450604411238317</v>
      </c>
      <c r="F59" s="60">
        <v>0.3797</v>
      </c>
      <c r="G59" s="39">
        <v>0.12969999999999998</v>
      </c>
    </row>
    <row r="60" spans="2:6" ht="13.5">
      <c r="B60" s="27" t="s">
        <v>69</v>
      </c>
      <c r="C60" s="24">
        <v>0.03204424727668709</v>
      </c>
      <c r="D60" s="24">
        <v>-0.03834584420432918</v>
      </c>
      <c r="E60" s="24">
        <v>-0.04660922802524681</v>
      </c>
      <c r="F60" s="60">
        <v>0.0683</v>
      </c>
    </row>
    <row r="61" spans="2:6" ht="13.5">
      <c r="B61" s="27" t="s">
        <v>70</v>
      </c>
      <c r="C61" s="24">
        <v>0.028262920816601422</v>
      </c>
      <c r="D61" s="24">
        <v>-0.014088423271102712</v>
      </c>
      <c r="E61" s="24">
        <v>-0.037394444296538154</v>
      </c>
      <c r="F61" s="60">
        <v>0.0489</v>
      </c>
    </row>
    <row r="62" spans="2:6" ht="13.5">
      <c r="B62" s="27" t="s">
        <v>71</v>
      </c>
      <c r="C62" s="24">
        <v>0.1564538662296684</v>
      </c>
      <c r="D62" s="24">
        <v>-0.07197028751783918</v>
      </c>
      <c r="E62" s="24">
        <v>-0.14824115386592496</v>
      </c>
      <c r="F62" s="60">
        <v>0.2272</v>
      </c>
    </row>
    <row r="63" spans="2:7" ht="13.5">
      <c r="B63" s="27" t="s">
        <v>72</v>
      </c>
      <c r="C63" s="24">
        <v>0.20052943797101364</v>
      </c>
      <c r="D63" s="24">
        <v>-0.02360022059859901</v>
      </c>
      <c r="E63" s="24">
        <v>-0.18642149658129625</v>
      </c>
      <c r="F63" s="60">
        <v>0.2748</v>
      </c>
      <c r="G63" s="39">
        <v>0.02479999999999999</v>
      </c>
    </row>
    <row r="64" spans="2:6" ht="13.5">
      <c r="B64" s="27" t="s">
        <v>73</v>
      </c>
      <c r="C64" s="24">
        <v>0.04766402678318116</v>
      </c>
      <c r="D64" s="24">
        <v>-0.00797789146123229</v>
      </c>
      <c r="E64" s="24">
        <v>-0.0537259579936773</v>
      </c>
      <c r="F64" s="60">
        <v>0.0723</v>
      </c>
    </row>
    <row r="65" spans="2:6" ht="13.5">
      <c r="B65" s="27" t="s">
        <v>74</v>
      </c>
      <c r="C65" s="24">
        <v>0.02728329528389395</v>
      </c>
      <c r="D65" s="24">
        <v>0.005607619177735446</v>
      </c>
      <c r="E65" s="24">
        <v>-0.03217096474854486</v>
      </c>
      <c r="F65" s="60">
        <v>0.0426</v>
      </c>
    </row>
    <row r="66" spans="2:6" ht="13.5">
      <c r="B66" s="27" t="s">
        <v>75</v>
      </c>
      <c r="C66" s="24">
        <v>0.03105092443264823</v>
      </c>
      <c r="D66" s="24">
        <v>0.006350948215176788</v>
      </c>
      <c r="E66" s="24">
        <v>-0.04205876649509577</v>
      </c>
      <c r="F66" s="60">
        <v>0.0527</v>
      </c>
    </row>
    <row r="67" spans="2:6" ht="13.5">
      <c r="B67" s="27" t="s">
        <v>76</v>
      </c>
      <c r="C67" s="24">
        <v>0.045512444201051494</v>
      </c>
      <c r="D67" s="24">
        <v>0.026262041456211804</v>
      </c>
      <c r="E67" s="24">
        <v>-0.050095484153956704</v>
      </c>
      <c r="F67" s="60">
        <v>0.0726</v>
      </c>
    </row>
    <row r="68" spans="2:6" ht="13.5">
      <c r="B68" s="27" t="s">
        <v>77</v>
      </c>
      <c r="C68" s="24">
        <v>0.0777272429826752</v>
      </c>
      <c r="D68" s="24">
        <v>0.042454356072136434</v>
      </c>
      <c r="E68" s="24">
        <v>-0.07544237072223581</v>
      </c>
      <c r="F68" s="60">
        <v>0.1163</v>
      </c>
    </row>
    <row r="69" spans="2:6" ht="13.5">
      <c r="B69" s="27" t="s">
        <v>78</v>
      </c>
      <c r="C69" s="24">
        <v>0.08964060042814026</v>
      </c>
      <c r="D69" s="24">
        <v>0.07997254630947737</v>
      </c>
      <c r="E69" s="24">
        <v>-0.08892415598094061</v>
      </c>
      <c r="F69" s="60">
        <v>0.1495</v>
      </c>
    </row>
    <row r="70" spans="2:6" ht="13.5">
      <c r="B70" s="27" t="s">
        <v>79</v>
      </c>
      <c r="C70" s="24">
        <v>0.058893281418662013</v>
      </c>
      <c r="D70" s="24">
        <v>0.05984339868994937</v>
      </c>
      <c r="E70" s="24">
        <v>-0.06785102639351948</v>
      </c>
      <c r="F70" s="60">
        <v>0.108</v>
      </c>
    </row>
    <row r="71" spans="2:6" ht="13.5">
      <c r="B71" s="27" t="s">
        <v>80</v>
      </c>
      <c r="C71" s="24">
        <v>0.09725654752976709</v>
      </c>
      <c r="D71" s="24">
        <v>0.09769897792911308</v>
      </c>
      <c r="E71" s="24">
        <v>-0.11178600189231247</v>
      </c>
      <c r="F71" s="60">
        <v>0.1775</v>
      </c>
    </row>
    <row r="72" spans="2:6" ht="13.5">
      <c r="B72" s="27" t="s">
        <v>81</v>
      </c>
      <c r="C72" s="24">
        <v>0.04318394671017245</v>
      </c>
      <c r="D72" s="24">
        <v>0.049043784727199835</v>
      </c>
      <c r="E72" s="24">
        <v>-0.04650404427821542</v>
      </c>
      <c r="F72" s="60">
        <v>0.0802</v>
      </c>
    </row>
    <row r="73" spans="2:6" ht="13.5">
      <c r="B73" s="27" t="s">
        <v>82</v>
      </c>
      <c r="C73" s="24">
        <v>0.04845049860276163</v>
      </c>
      <c r="D73" s="24">
        <v>0.06285388088467414</v>
      </c>
      <c r="E73" s="24">
        <v>-0.06047869741384915</v>
      </c>
      <c r="F73" s="60">
        <v>0.0998</v>
      </c>
    </row>
    <row r="74" spans="2:6" ht="13.5">
      <c r="B74" s="27" t="s">
        <v>83</v>
      </c>
      <c r="C74" s="24">
        <v>0.031595068056020637</v>
      </c>
      <c r="D74" s="24">
        <v>0.04138578791004477</v>
      </c>
      <c r="E74" s="24">
        <v>-0.042757557998143625</v>
      </c>
      <c r="F74" s="60">
        <v>0.0674</v>
      </c>
    </row>
    <row r="75" spans="2:6" ht="13.5">
      <c r="B75" s="27" t="s">
        <v>84</v>
      </c>
      <c r="C75" s="24">
        <v>0.03581367882406283</v>
      </c>
      <c r="D75" s="24">
        <v>0.06568341630759633</v>
      </c>
      <c r="E75" s="24">
        <v>-0.05539256452561858</v>
      </c>
      <c r="F75" s="60">
        <v>0.0931</v>
      </c>
    </row>
    <row r="76" spans="2:6" ht="13.5">
      <c r="B76" s="27" t="s">
        <v>85</v>
      </c>
      <c r="C76" s="24">
        <v>0.052506932954329955</v>
      </c>
      <c r="D76" s="24">
        <v>0.09937520469971872</v>
      </c>
      <c r="E76" s="24">
        <v>-0.07769730539045128</v>
      </c>
      <c r="F76" s="60">
        <v>0.1366</v>
      </c>
    </row>
    <row r="77" spans="2:6" ht="13.5">
      <c r="B77" s="27" t="s">
        <v>86</v>
      </c>
      <c r="C77" s="24">
        <v>0.04775207200823672</v>
      </c>
      <c r="D77" s="24">
        <v>0.11253410411594444</v>
      </c>
      <c r="E77" s="24">
        <v>-0.07738552023714362</v>
      </c>
      <c r="F77" s="60">
        <v>0.1447</v>
      </c>
    </row>
    <row r="78" spans="2:6" ht="13.5">
      <c r="B78" s="27" t="s">
        <v>87</v>
      </c>
      <c r="C78" s="24">
        <v>0.02511547650802015</v>
      </c>
      <c r="D78" s="24">
        <v>0.05543770881727994</v>
      </c>
      <c r="E78" s="24">
        <v>-0.04175921260701898</v>
      </c>
      <c r="F78" s="60">
        <v>0.0738</v>
      </c>
    </row>
    <row r="79" spans="2:7" ht="13.5">
      <c r="B79" s="27" t="s">
        <v>88</v>
      </c>
      <c r="C79" s="24">
        <v>0.1505803685475655</v>
      </c>
      <c r="D79" s="24">
        <v>0.4784025876337594</v>
      </c>
      <c r="E79" s="24">
        <v>-0.30030339357862346</v>
      </c>
      <c r="F79" s="60">
        <v>0.5846</v>
      </c>
      <c r="G79" s="39">
        <v>0.3346</v>
      </c>
    </row>
    <row r="80" spans="2:6" ht="13.5">
      <c r="B80" s="27" t="s">
        <v>89</v>
      </c>
      <c r="C80" s="24">
        <v>0.026608490341843094</v>
      </c>
      <c r="D80" s="24">
        <v>0.08481816148774612</v>
      </c>
      <c r="E80" s="24">
        <v>-0.05199978479735279</v>
      </c>
      <c r="F80" s="60">
        <v>0.103</v>
      </c>
    </row>
    <row r="81" spans="2:7" ht="13.5">
      <c r="B81" s="27" t="s">
        <v>90</v>
      </c>
      <c r="C81" s="24">
        <v>0.0458163197233219</v>
      </c>
      <c r="D81" s="24">
        <v>0.31775055783318606</v>
      </c>
      <c r="E81" s="24">
        <v>-0.16017770676284115</v>
      </c>
      <c r="F81" s="60">
        <v>0.3588</v>
      </c>
      <c r="G81" s="39">
        <v>0.10880000000000001</v>
      </c>
    </row>
    <row r="82" spans="2:6" ht="13.5">
      <c r="B82" s="27" t="s">
        <v>91</v>
      </c>
      <c r="C82" s="24">
        <v>0.008591345026040642</v>
      </c>
      <c r="D82" s="24">
        <v>0.06484491485591803</v>
      </c>
      <c r="E82" s="24">
        <v>-0.03257906010097855</v>
      </c>
      <c r="F82" s="60">
        <v>0.0731</v>
      </c>
    </row>
    <row r="83" spans="2:6" ht="13.5">
      <c r="B83" s="27" t="s">
        <v>92</v>
      </c>
      <c r="C83" s="24">
        <v>-0.0032942199624557134</v>
      </c>
      <c r="D83" s="24">
        <v>0.059271499038601405</v>
      </c>
      <c r="E83" s="24">
        <v>-0.025409413527142988</v>
      </c>
      <c r="F83" s="60">
        <v>0.0646</v>
      </c>
    </row>
    <row r="84" spans="2:6" ht="13.5">
      <c r="B84" s="27" t="s">
        <v>93</v>
      </c>
      <c r="C84" s="24">
        <v>-0.0038588095776503906</v>
      </c>
      <c r="D84" s="24">
        <v>0.0705201717403483</v>
      </c>
      <c r="E84" s="24">
        <v>-0.030355359751354172</v>
      </c>
      <c r="F84" s="60">
        <v>0.0769</v>
      </c>
    </row>
    <row r="85" spans="2:6" ht="13.5">
      <c r="B85" s="27" t="s">
        <v>94</v>
      </c>
      <c r="C85" s="24">
        <v>-0.002937580976613674</v>
      </c>
      <c r="D85" s="24">
        <v>0.05823035796740328</v>
      </c>
      <c r="E85" s="24">
        <v>-0.025311302271664005</v>
      </c>
      <c r="F85" s="60">
        <v>0.0636</v>
      </c>
    </row>
    <row r="86" spans="2:6" ht="13.5">
      <c r="B86" s="27" t="s">
        <v>95</v>
      </c>
      <c r="C86" s="24">
        <v>-0.04429714827508491</v>
      </c>
      <c r="D86" s="24">
        <v>0.14881769829572988</v>
      </c>
      <c r="E86" s="24">
        <v>-0.05139038135806118</v>
      </c>
      <c r="F86" s="60">
        <v>0.1636</v>
      </c>
    </row>
    <row r="87" spans="2:7" ht="13.5">
      <c r="B87" s="27" t="s">
        <v>96</v>
      </c>
      <c r="C87" s="24">
        <v>-0.1719554325416297</v>
      </c>
      <c r="D87" s="24">
        <v>0.5150439293524371</v>
      </c>
      <c r="E87" s="24">
        <v>-0.17043212417063813</v>
      </c>
      <c r="F87" s="60">
        <v>0.5691</v>
      </c>
      <c r="G87" s="39">
        <v>0.31910000000000005</v>
      </c>
    </row>
    <row r="88" spans="2:7" ht="13.5">
      <c r="B88" s="27" t="s">
        <v>97</v>
      </c>
      <c r="C88" s="24">
        <v>-0.14800728271930197</v>
      </c>
      <c r="D88" s="24">
        <v>0.26916874526104095</v>
      </c>
      <c r="E88" s="24">
        <v>-0.06691907704976785</v>
      </c>
      <c r="F88" s="60">
        <v>0.3144</v>
      </c>
      <c r="G88" s="39">
        <v>0.06440000000000001</v>
      </c>
    </row>
    <row r="89" spans="2:6" ht="13.5">
      <c r="B89" s="27" t="s">
        <v>98</v>
      </c>
      <c r="C89" s="24">
        <v>-0.0029253476328356953</v>
      </c>
      <c r="D89" s="24">
        <v>0.004059220434527333</v>
      </c>
      <c r="E89" s="24">
        <v>-0.0007900744476749821</v>
      </c>
      <c r="F89" s="60">
        <v>0.0051</v>
      </c>
    </row>
    <row r="90" spans="2:6" ht="13.5">
      <c r="B90" s="27" t="s">
        <v>99</v>
      </c>
      <c r="C90" s="24">
        <v>-0.039429901823872626</v>
      </c>
      <c r="D90" s="24">
        <v>0.05189861859055611</v>
      </c>
      <c r="E90" s="24">
        <v>-0.009559015313179486</v>
      </c>
      <c r="F90" s="60">
        <v>0.0659</v>
      </c>
    </row>
    <row r="91" spans="2:6" ht="13.5">
      <c r="B91" s="27" t="s">
        <v>100</v>
      </c>
      <c r="C91" s="24">
        <v>-0.02291965426824305</v>
      </c>
      <c r="D91" s="24">
        <v>0.020332746020955028</v>
      </c>
      <c r="E91" s="24">
        <v>-0.0022428544762149727</v>
      </c>
      <c r="F91" s="60">
        <v>0.0307</v>
      </c>
    </row>
    <row r="92" spans="2:6" ht="13.5">
      <c r="B92" s="27" t="s">
        <v>101</v>
      </c>
      <c r="C92" s="24">
        <v>-0.005206358605864381</v>
      </c>
      <c r="D92" s="24">
        <v>0.0024983815422103817</v>
      </c>
      <c r="E92" s="24">
        <v>0.0001012561280706592</v>
      </c>
      <c r="F92" s="60">
        <v>0.0058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39224.64115740741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</v>
      </c>
      <c r="D36" s="44">
        <v>0</v>
      </c>
      <c r="E36" s="44">
        <v>37</v>
      </c>
      <c r="F36" s="44">
        <v>38</v>
      </c>
      <c r="G36" s="45">
        <v>82.6086956521739</v>
      </c>
      <c r="H36" s="56"/>
    </row>
    <row r="37" spans="2:8" ht="13.5">
      <c r="B37" s="49" t="s">
        <v>39</v>
      </c>
      <c r="C37" s="44">
        <v>0</v>
      </c>
      <c r="D37" s="44"/>
      <c r="E37" s="44">
        <v>8</v>
      </c>
      <c r="F37" s="44">
        <v>8</v>
      </c>
      <c r="G37" s="45">
        <v>17.391304347826086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</v>
      </c>
      <c r="D39" s="44">
        <v>0</v>
      </c>
      <c r="E39" s="44">
        <v>45</v>
      </c>
      <c r="F39" s="44">
        <v>46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0.22328327370146894</v>
      </c>
      <c r="D42" s="42">
        <v>0.5150439293524371</v>
      </c>
      <c r="E42" s="42">
        <v>0.027375837171117468</v>
      </c>
      <c r="F42" s="51">
        <v>0.5846</v>
      </c>
    </row>
    <row r="43" spans="2:6" ht="13.5">
      <c r="B43" s="49" t="s">
        <v>13</v>
      </c>
      <c r="C43" s="42">
        <v>-0.1719554325416297</v>
      </c>
      <c r="D43" s="42">
        <v>-0.24570241744554266</v>
      </c>
      <c r="E43" s="42">
        <v>-0.30030339357862346</v>
      </c>
      <c r="F43" s="51">
        <v>-0.0822</v>
      </c>
    </row>
    <row r="44" spans="2:6" ht="13.5">
      <c r="B44" s="49" t="s">
        <v>14</v>
      </c>
      <c r="C44" s="42">
        <v>0.39523870624309865</v>
      </c>
      <c r="D44" s="42">
        <v>0.7607463467979798</v>
      </c>
      <c r="E44" s="42">
        <v>0.3276792307497409</v>
      </c>
      <c r="F44" s="51">
        <v>0.6668000000000001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0.03251963124910942</v>
      </c>
      <c r="D46" s="42">
        <v>0.023692149298664957</v>
      </c>
      <c r="E46" s="42">
        <v>-0.0704877369982806</v>
      </c>
      <c r="F46" s="51">
        <v>0.14677826086956525</v>
      </c>
    </row>
    <row r="47" spans="2:6" ht="13.5">
      <c r="B47" s="49" t="s">
        <v>26</v>
      </c>
      <c r="C47" s="42">
        <v>0.08006939772515087</v>
      </c>
      <c r="D47" s="42">
        <v>0.15284151576267446</v>
      </c>
      <c r="E47" s="42">
        <v>0.09416591566289344</v>
      </c>
      <c r="F47" s="51">
        <v>0.19656769079716896</v>
      </c>
    </row>
    <row r="48" spans="2:6" ht="13.5">
      <c r="B48" s="49" t="s">
        <v>27</v>
      </c>
      <c r="C48" s="42">
        <v>0.07397668906600176</v>
      </c>
      <c r="D48" s="42">
        <v>0.15266256953040186</v>
      </c>
      <c r="E48" s="42">
        <v>0.06312952045027036</v>
      </c>
      <c r="F48" s="51">
        <v>0.13219849707171152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8</v>
      </c>
      <c r="F1" t="s">
        <v>21</v>
      </c>
      <c r="G1">
        <v>46</v>
      </c>
    </row>
    <row r="2" spans="2:3" ht="12.75">
      <c r="B2">
        <v>-0.25</v>
      </c>
      <c r="C2">
        <f>MAX(GaussDistr_1)-1</f>
        <v>8</v>
      </c>
    </row>
    <row r="3" spans="1:16" ht="12.75">
      <c r="A3" t="str">
        <f>"-3s"</f>
        <v>-3s</v>
      </c>
      <c r="B3">
        <v>-0.2498172303455693</v>
      </c>
      <c r="C3">
        <f aca="true" t="shared" si="0" ref="C3:C33">NORMDIST(B3,AveDev3D_0,StandardDev3D_0,FALSE)*NumPoints_7*I3</f>
        <v>0.04077300538982969</v>
      </c>
      <c r="D3">
        <v>0</v>
      </c>
      <c r="F3" t="s">
        <v>17</v>
      </c>
      <c r="G3">
        <v>15</v>
      </c>
      <c r="I3">
        <f>B5-B4</f>
        <v>0.02643969941434232</v>
      </c>
      <c r="N3">
        <v>0.25</v>
      </c>
      <c r="O3">
        <v>-0.25</v>
      </c>
      <c r="P3">
        <v>0.14677826086956525</v>
      </c>
    </row>
    <row r="4" spans="1:16" ht="12.75">
      <c r="B4">
        <v>-0.22337753093122703</v>
      </c>
      <c r="C4">
        <f t="shared" si="0"/>
        <v>0.07282215456341566</v>
      </c>
      <c r="D4">
        <v>0</v>
      </c>
      <c r="F4" t="s">
        <v>18</v>
      </c>
      <c r="G4">
        <v>5</v>
      </c>
      <c r="I4">
        <f>I3</f>
        <v>0.02643969941434232</v>
      </c>
      <c r="N4">
        <v>0.25</v>
      </c>
      <c r="O4">
        <v>-0.25</v>
      </c>
      <c r="P4">
        <v>0.14677826086956525</v>
      </c>
    </row>
    <row r="5" spans="1:16" ht="12.75">
      <c r="B5">
        <v>-0.1969378315168847</v>
      </c>
      <c r="C5">
        <f t="shared" si="0"/>
        <v>0.12496331694990769</v>
      </c>
      <c r="D5">
        <v>0</v>
      </c>
      <c r="I5">
        <f>I4</f>
        <v>0.02643969941434232</v>
      </c>
      <c r="N5">
        <v>0.25</v>
      </c>
      <c r="O5">
        <v>-0.25</v>
      </c>
      <c r="P5">
        <v>0.14677826086956525</v>
      </c>
    </row>
    <row r="6" spans="1:16" ht="12.75">
      <c r="B6">
        <v>-0.17049813210254244</v>
      </c>
      <c r="C6">
        <f t="shared" si="0"/>
        <v>0.20602967871255456</v>
      </c>
      <c r="D6">
        <v>0</v>
      </c>
      <c r="I6">
        <f aca="true" t="shared" si="1" ref="I6:I33">I5</f>
        <v>0.02643969941434232</v>
      </c>
      <c r="N6">
        <v>0.25</v>
      </c>
      <c r="O6">
        <v>-0.25</v>
      </c>
      <c r="P6">
        <v>0.14677826086956525</v>
      </c>
    </row>
    <row r="7" spans="1:16" ht="12.75">
      <c r="B7">
        <v>-0.14405843268820012</v>
      </c>
      <c r="C7">
        <f t="shared" si="0"/>
        <v>0.3263662541853293</v>
      </c>
      <c r="D7">
        <v>0</v>
      </c>
      <c r="I7">
        <f t="shared" si="1"/>
        <v>0.02643969941434232</v>
      </c>
      <c r="N7">
        <v>0.25</v>
      </c>
      <c r="O7">
        <v>-0.25</v>
      </c>
      <c r="P7">
        <v>0.14677826086956525</v>
      </c>
    </row>
    <row r="8" spans="1:16" ht="12.75">
      <c r="A8" t="str">
        <f>"-2s"</f>
        <v>-2s</v>
      </c>
      <c r="B8">
        <v>-0.1176187332738578</v>
      </c>
      <c r="C8">
        <f t="shared" si="0"/>
        <v>0.4967168919213304</v>
      </c>
      <c r="D8">
        <v>0</v>
      </c>
      <c r="I8">
        <f t="shared" si="1"/>
        <v>0.02643969941434232</v>
      </c>
      <c r="N8">
        <v>0.25</v>
      </c>
      <c r="O8">
        <v>-0.25</v>
      </c>
      <c r="P8">
        <v>0.14677826086956525</v>
      </c>
    </row>
    <row r="9" spans="1:16" ht="12.75">
      <c r="B9">
        <v>-0.09117903385951551</v>
      </c>
      <c r="C9">
        <f t="shared" si="0"/>
        <v>0.7263414563682263</v>
      </c>
      <c r="D9">
        <v>1</v>
      </c>
      <c r="I9">
        <f t="shared" si="1"/>
        <v>0.02643969941434232</v>
      </c>
      <c r="N9">
        <v>0.25</v>
      </c>
      <c r="O9">
        <v>-0.25</v>
      </c>
      <c r="P9">
        <v>0.14677826086956525</v>
      </c>
    </row>
    <row r="10" spans="1:16" ht="12.75">
      <c r="B10">
        <v>-0.06473933444517319</v>
      </c>
      <c r="C10">
        <f t="shared" si="0"/>
        <v>1.0204716790509916</v>
      </c>
      <c r="D10">
        <v>0</v>
      </c>
      <c r="I10">
        <f t="shared" si="1"/>
        <v>0.02643969941434232</v>
      </c>
      <c r="N10">
        <v>0.25</v>
      </c>
      <c r="O10">
        <v>-0.25</v>
      </c>
      <c r="P10">
        <v>0.14677826086956525</v>
      </c>
    </row>
    <row r="11" spans="1:16" ht="12.75">
      <c r="B11">
        <v>-0.03829963503083089</v>
      </c>
      <c r="C11">
        <f t="shared" si="0"/>
        <v>1.3774926838488533</v>
      </c>
      <c r="D11">
        <v>0</v>
      </c>
      <c r="I11">
        <f t="shared" si="1"/>
        <v>0.02643969941434232</v>
      </c>
      <c r="N11">
        <v>0.25</v>
      </c>
      <c r="O11">
        <v>-0.25</v>
      </c>
      <c r="P11">
        <v>0.14677826086956525</v>
      </c>
    </row>
    <row r="12" spans="1:16" ht="12.75">
      <c r="B12">
        <v>-0.011859935616488598</v>
      </c>
      <c r="C12">
        <f t="shared" si="0"/>
        <v>1.78651170584556</v>
      </c>
      <c r="D12">
        <v>2</v>
      </c>
      <c r="I12">
        <f t="shared" si="1"/>
        <v>0.02643969941434232</v>
      </c>
      <c r="N12">
        <v>0.25</v>
      </c>
      <c r="O12">
        <v>-0.25</v>
      </c>
      <c r="P12">
        <v>0.14677826086956525</v>
      </c>
    </row>
    <row r="13" spans="1:16" ht="12.75">
      <c r="B13">
        <v>0.014579763797853723</v>
      </c>
      <c r="C13">
        <f t="shared" si="0"/>
        <v>2.2261306655761204</v>
      </c>
      <c r="D13">
        <v>1</v>
      </c>
      <c r="I13">
        <f t="shared" si="1"/>
        <v>0.02643969941434232</v>
      </c>
      <c r="N13">
        <v>0.25</v>
      </c>
      <c r="O13">
        <v>-0.25</v>
      </c>
      <c r="P13">
        <v>0.14677826086956525</v>
      </c>
    </row>
    <row r="14" spans="1:16" ht="12.75">
      <c r="B14">
        <v>0.04101946321219603</v>
      </c>
      <c r="C14">
        <f t="shared" si="0"/>
        <v>2.6651622854056427</v>
      </c>
      <c r="D14">
        <v>7</v>
      </c>
      <c r="I14">
        <f t="shared" si="1"/>
        <v>0.02643969941434232</v>
      </c>
      <c r="N14">
        <v>0.25</v>
      </c>
      <c r="O14">
        <v>-0.25</v>
      </c>
      <c r="P14">
        <v>0.14677826086956525</v>
      </c>
    </row>
    <row r="15" spans="1:16" ht="12.75">
      <c r="B15">
        <v>0.06745916262653832</v>
      </c>
      <c r="C15">
        <f t="shared" si="0"/>
        <v>3.0656663466045586</v>
      </c>
      <c r="D15">
        <v>9</v>
      </c>
      <c r="I15">
        <f t="shared" si="1"/>
        <v>0.02643969941434232</v>
      </c>
      <c r="N15">
        <v>0.25</v>
      </c>
      <c r="O15">
        <v>-0.25</v>
      </c>
      <c r="P15">
        <v>0.14677826086956525</v>
      </c>
    </row>
    <row r="16" spans="1:16" ht="12.75">
      <c r="B16">
        <v>0.09389886204088063</v>
      </c>
      <c r="C16">
        <f t="shared" si="0"/>
        <v>3.3880852907905763</v>
      </c>
      <c r="D16">
        <v>4</v>
      </c>
      <c r="I16">
        <f t="shared" si="1"/>
        <v>0.02643969941434232</v>
      </c>
      <c r="N16">
        <v>0.25</v>
      </c>
      <c r="O16">
        <v>-0.25</v>
      </c>
      <c r="P16">
        <v>0.14677826086956525</v>
      </c>
    </row>
    <row r="17" spans="1:16" ht="12.75">
      <c r="B17">
        <v>0.12033856145522294</v>
      </c>
      <c r="C17">
        <f t="shared" si="0"/>
        <v>3.5975927845741964</v>
      </c>
      <c r="D17">
        <v>7</v>
      </c>
      <c r="I17">
        <f t="shared" si="1"/>
        <v>0.02643969941434232</v>
      </c>
      <c r="N17">
        <v>0.25</v>
      </c>
      <c r="O17">
        <v>-0.25</v>
      </c>
      <c r="P17">
        <v>0.14677826086956525</v>
      </c>
    </row>
    <row r="18" spans="1:16" ht="12.75">
      <c r="A18" t="str">
        <f>"0"</f>
        <v>0</v>
      </c>
      <c r="B18">
        <v>0.14677826086956525</v>
      </c>
      <c r="C18">
        <f t="shared" si="0"/>
        <v>3.6702689796931827</v>
      </c>
      <c r="D18">
        <v>4</v>
      </c>
      <c r="I18">
        <f t="shared" si="1"/>
        <v>0.02643969941434232</v>
      </c>
      <c r="N18">
        <v>0.25</v>
      </c>
      <c r="O18">
        <v>-0.25</v>
      </c>
      <c r="P18">
        <v>0.14677826086956525</v>
      </c>
    </row>
    <row r="19" spans="1:16" ht="12.75">
      <c r="B19">
        <v>0.17321796028390754</v>
      </c>
      <c r="C19">
        <f t="shared" si="0"/>
        <v>3.5975927845741964</v>
      </c>
      <c r="D19">
        <v>1</v>
      </c>
      <c r="I19">
        <f t="shared" si="1"/>
        <v>0.02643969941434232</v>
      </c>
      <c r="N19">
        <v>0.25</v>
      </c>
      <c r="O19">
        <v>-0.25</v>
      </c>
      <c r="P19">
        <v>0.14677826086956525</v>
      </c>
    </row>
    <row r="20" spans="1:16" ht="12.75">
      <c r="B20">
        <v>0.19965765969824986</v>
      </c>
      <c r="C20">
        <f t="shared" si="0"/>
        <v>3.3880852907905763</v>
      </c>
      <c r="D20">
        <v>0</v>
      </c>
      <c r="I20">
        <f t="shared" si="1"/>
        <v>0.02643969941434232</v>
      </c>
      <c r="N20">
        <v>0.25</v>
      </c>
      <c r="O20">
        <v>-0.25</v>
      </c>
      <c r="P20">
        <v>0.14677826086956525</v>
      </c>
    </row>
    <row r="21" spans="1:16" ht="12.75">
      <c r="B21">
        <v>0.22609735911259216</v>
      </c>
      <c r="C21">
        <f t="shared" si="0"/>
        <v>3.0656663466045586</v>
      </c>
      <c r="D21">
        <v>2</v>
      </c>
      <c r="I21">
        <f t="shared" si="1"/>
        <v>0.02643969941434232</v>
      </c>
      <c r="N21">
        <v>0.25</v>
      </c>
      <c r="O21">
        <v>-0.25</v>
      </c>
      <c r="P21">
        <v>0.14677826086956525</v>
      </c>
    </row>
    <row r="22" spans="1:16" ht="12.75">
      <c r="B22">
        <v>0.2525370585269345</v>
      </c>
      <c r="C22">
        <f t="shared" si="0"/>
        <v>2.6651622854056427</v>
      </c>
      <c r="D22">
        <v>2</v>
      </c>
      <c r="I22">
        <f t="shared" si="1"/>
        <v>0.02643969941434232</v>
      </c>
      <c r="N22">
        <v>0.25</v>
      </c>
      <c r="O22">
        <v>-0.25</v>
      </c>
      <c r="P22">
        <v>0.14677826086956525</v>
      </c>
    </row>
    <row r="23" spans="1:16" ht="12.75">
      <c r="B23">
        <v>0.27897675794127674</v>
      </c>
      <c r="C23">
        <f t="shared" si="0"/>
        <v>2.2261306655761204</v>
      </c>
      <c r="D23">
        <v>1</v>
      </c>
      <c r="I23">
        <f t="shared" si="1"/>
        <v>0.02643969941434232</v>
      </c>
      <c r="N23">
        <v>0.25</v>
      </c>
      <c r="O23">
        <v>-0.25</v>
      </c>
      <c r="P23">
        <v>0.14677826086956525</v>
      </c>
    </row>
    <row r="24" spans="1:16" ht="12.75">
      <c r="B24">
        <v>0.30541645735561906</v>
      </c>
      <c r="C24">
        <f t="shared" si="0"/>
        <v>1.7865117058455602</v>
      </c>
      <c r="D24">
        <v>1</v>
      </c>
      <c r="I24">
        <f t="shared" si="1"/>
        <v>0.02643969941434232</v>
      </c>
      <c r="N24">
        <v>0.25</v>
      </c>
      <c r="O24">
        <v>-0.25</v>
      </c>
      <c r="P24">
        <v>0.14677826086956525</v>
      </c>
    </row>
    <row r="25" spans="1:16" ht="12.75">
      <c r="B25">
        <v>0.3318561567699614</v>
      </c>
      <c r="C25">
        <f t="shared" si="0"/>
        <v>1.3774926838488533</v>
      </c>
      <c r="D25">
        <v>0</v>
      </c>
      <c r="I25">
        <f t="shared" si="1"/>
        <v>0.02643969941434232</v>
      </c>
      <c r="N25">
        <v>0.25</v>
      </c>
      <c r="O25">
        <v>-0.25</v>
      </c>
      <c r="P25">
        <v>0.14677826086956525</v>
      </c>
    </row>
    <row r="26" spans="1:16" ht="12.75">
      <c r="B26">
        <v>0.3582958561843037</v>
      </c>
      <c r="C26">
        <f t="shared" si="0"/>
        <v>1.0204716790509911</v>
      </c>
      <c r="D26">
        <v>2</v>
      </c>
      <c r="I26">
        <f t="shared" si="1"/>
        <v>0.02643969941434232</v>
      </c>
      <c r="N26">
        <v>0.25</v>
      </c>
      <c r="O26">
        <v>-0.25</v>
      </c>
      <c r="P26">
        <v>0.14677826086956525</v>
      </c>
    </row>
    <row r="27" spans="1:16" ht="12.75">
      <c r="B27">
        <v>0.38473555559864603</v>
      </c>
      <c r="C27">
        <f t="shared" si="0"/>
        <v>0.726341456368226</v>
      </c>
      <c r="D27">
        <v>0</v>
      </c>
      <c r="I27">
        <f t="shared" si="1"/>
        <v>0.02643969941434232</v>
      </c>
      <c r="N27">
        <v>0.25</v>
      </c>
      <c r="O27">
        <v>-0.25</v>
      </c>
      <c r="P27">
        <v>0.14677826086956525</v>
      </c>
    </row>
    <row r="28" spans="1:16" ht="12.75">
      <c r="A28" t="str">
        <f>"2s"</f>
        <v>2s</v>
      </c>
      <c r="B28">
        <v>0.4111752550129883</v>
      </c>
      <c r="C28">
        <f t="shared" si="0"/>
        <v>0.4967168919213304</v>
      </c>
      <c r="D28">
        <v>0</v>
      </c>
      <c r="I28">
        <f t="shared" si="1"/>
        <v>0.02643969941434232</v>
      </c>
      <c r="N28">
        <v>0.25</v>
      </c>
      <c r="O28">
        <v>-0.25</v>
      </c>
      <c r="P28">
        <v>0.14677826086956525</v>
      </c>
    </row>
    <row r="29" spans="1:16" ht="12.75">
      <c r="B29">
        <v>0.4376149544273306</v>
      </c>
      <c r="C29">
        <f t="shared" si="0"/>
        <v>0.3263662541853293</v>
      </c>
      <c r="D29">
        <v>0</v>
      </c>
      <c r="I29">
        <f t="shared" si="1"/>
        <v>0.02643969941434232</v>
      </c>
      <c r="N29">
        <v>0.25</v>
      </c>
      <c r="O29">
        <v>-0.25</v>
      </c>
      <c r="P29">
        <v>0.14677826086956525</v>
      </c>
    </row>
    <row r="30" spans="1:16" ht="12.75">
      <c r="B30">
        <v>0.46405465384167294</v>
      </c>
      <c r="C30">
        <f t="shared" si="0"/>
        <v>0.20602967871255456</v>
      </c>
      <c r="D30">
        <v>0</v>
      </c>
      <c r="I30">
        <f t="shared" si="1"/>
        <v>0.02643969941434232</v>
      </c>
      <c r="N30">
        <v>0.25</v>
      </c>
      <c r="O30">
        <v>-0.25</v>
      </c>
      <c r="P30">
        <v>0.14677826086956525</v>
      </c>
    </row>
    <row r="31" spans="1:16" ht="12.75">
      <c r="B31">
        <v>0.4904943532560152</v>
      </c>
      <c r="C31">
        <f t="shared" si="0"/>
        <v>0.12496331694990769</v>
      </c>
      <c r="D31">
        <v>0</v>
      </c>
      <c r="I31">
        <f t="shared" si="1"/>
        <v>0.02643969941434232</v>
      </c>
      <c r="N31">
        <v>0.25</v>
      </c>
      <c r="O31">
        <v>-0.25</v>
      </c>
      <c r="P31">
        <v>0.14677826086956525</v>
      </c>
    </row>
    <row r="32" spans="1:16" ht="12.75">
      <c r="B32">
        <v>0.5169340526703575</v>
      </c>
      <c r="C32">
        <f t="shared" si="0"/>
        <v>0.07282215456341566</v>
      </c>
      <c r="D32">
        <v>0</v>
      </c>
      <c r="I32">
        <f t="shared" si="1"/>
        <v>0.02643969941434232</v>
      </c>
      <c r="N32">
        <v>0.25</v>
      </c>
      <c r="O32">
        <v>-0.25</v>
      </c>
      <c r="P32">
        <v>0.14677826086956525</v>
      </c>
    </row>
    <row r="33" spans="1:16" ht="12.75">
      <c r="A33" t="str">
        <f>"3s"</f>
        <v>3s</v>
      </c>
      <c r="B33">
        <v>0.5433737520846997</v>
      </c>
      <c r="C33">
        <f t="shared" si="0"/>
        <v>0.04077300538982976</v>
      </c>
      <c r="D33">
        <v>2</v>
      </c>
      <c r="I33">
        <f t="shared" si="1"/>
        <v>0.02643969941434232</v>
      </c>
      <c r="N33">
        <v>0.25</v>
      </c>
      <c r="O33">
        <v>-0.25</v>
      </c>
      <c r="P33">
        <v>0.14677826086956525</v>
      </c>
    </row>
    <row r="34" spans="14:16" ht="12.75">
      <c r="N34">
        <v>0.25</v>
      </c>
      <c r="O34">
        <v>-0.25</v>
      </c>
      <c r="P34">
        <v>0.14677826086956525</v>
      </c>
    </row>
    <row r="35" spans="14:16" ht="12.75">
      <c r="N35">
        <v>0.25</v>
      </c>
      <c r="O35">
        <v>-0.25</v>
      </c>
      <c r="P35">
        <v>0.14677826086956525</v>
      </c>
    </row>
    <row r="36" spans="14:16" ht="12.75">
      <c r="N36">
        <v>0.25</v>
      </c>
      <c r="O36">
        <v>-0.25</v>
      </c>
      <c r="P36">
        <v>0.14677826086956525</v>
      </c>
    </row>
    <row r="37" spans="14:16" ht="12.75">
      <c r="N37">
        <v>0.25</v>
      </c>
      <c r="O37">
        <v>-0.25</v>
      </c>
      <c r="P37">
        <v>0.14677826086956525</v>
      </c>
    </row>
    <row r="38" spans="14:16" ht="12.75">
      <c r="N38">
        <v>0.25</v>
      </c>
      <c r="O38">
        <v>-0.25</v>
      </c>
      <c r="P38">
        <v>0.14677826086956525</v>
      </c>
    </row>
    <row r="39" spans="14:16" ht="12.75">
      <c r="N39">
        <v>0.25</v>
      </c>
      <c r="O39">
        <v>-0.25</v>
      </c>
      <c r="P39">
        <v>0.14677826086956525</v>
      </c>
    </row>
    <row r="40" spans="14:16" ht="12.75">
      <c r="N40">
        <v>0.25</v>
      </c>
      <c r="O40">
        <v>-0.25</v>
      </c>
      <c r="P40">
        <v>0.14677826086956525</v>
      </c>
    </row>
    <row r="41" spans="14:16" ht="12.75">
      <c r="N41">
        <v>0.25</v>
      </c>
      <c r="O41">
        <v>-0.25</v>
      </c>
      <c r="P41">
        <v>0.14677826086956525</v>
      </c>
    </row>
    <row r="42" spans="14:16" ht="12.75">
      <c r="N42">
        <v>0.25</v>
      </c>
      <c r="O42">
        <v>-0.25</v>
      </c>
      <c r="P42">
        <v>0.14677826086956525</v>
      </c>
    </row>
    <row r="43" spans="14:16" ht="12.75">
      <c r="N43">
        <v>0.25</v>
      </c>
      <c r="O43">
        <v>-0.25</v>
      </c>
      <c r="P43">
        <v>0.14677826086956525</v>
      </c>
    </row>
    <row r="44" spans="14:16" ht="12.75">
      <c r="N44">
        <v>0.25</v>
      </c>
      <c r="O44">
        <v>-0.25</v>
      </c>
      <c r="P44">
        <v>0.14677826086956525</v>
      </c>
    </row>
    <row r="45" spans="14:16" ht="12.75">
      <c r="N45">
        <v>0.25</v>
      </c>
      <c r="O45">
        <v>-0.25</v>
      </c>
      <c r="P45">
        <v>0.14677826086956525</v>
      </c>
    </row>
    <row r="46" spans="14:16" ht="12.75">
      <c r="N46">
        <v>0.25</v>
      </c>
      <c r="O46">
        <v>-0.25</v>
      </c>
      <c r="P46">
        <v>0.14677826086956525</v>
      </c>
    </row>
    <row r="47" spans="14:16" ht="12.75">
      <c r="N47">
        <v>0.25</v>
      </c>
      <c r="O47">
        <v>-0.25</v>
      </c>
      <c r="P47">
        <v>0.14677826086956525</v>
      </c>
    </row>
    <row r="48" spans="14:16" ht="12.75">
      <c r="N48">
        <v>0.25</v>
      </c>
      <c r="O48">
        <v>-0.25</v>
      </c>
      <c r="P48">
        <v>0.14677826086956525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