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5" yWindow="2625" windowWidth="15480" windowHeight="10035" activeTab="0"/>
  </bookViews>
  <sheets>
    <sheet name="Actual" sheetId="1" r:id="rId1"/>
    <sheet name="Nominal" sheetId="2" r:id="rId2"/>
    <sheet name="Deltas" sheetId="3" r:id="rId3"/>
    <sheet name="Deviations Graph" sheetId="4" r:id="rId4"/>
    <sheet name="Bell Curve" sheetId="5" r:id="rId5"/>
    <sheet name="Distribution chart" sheetId="6" r:id="rId6"/>
    <sheet name="Picture" sheetId="7" r:id="rId7"/>
    <sheet name="Summary" sheetId="8" r:id="rId8"/>
    <sheet name="Gauss" sheetId="9" state="hidden" r:id="rId9"/>
  </sheets>
  <definedNames>
    <definedName name="ActualX_4">'Actual'!$C$47:$C$65536</definedName>
    <definedName name="ActualY_4">'Actual'!$D$47:$D$65536</definedName>
    <definedName name="ActualZ_4">'Actual'!$E$47:$E$65536</definedName>
    <definedName name="AveDev3D_0">'Summary'!$F$46</definedName>
    <definedName name="AveDev3D_1">'Actual'!$G$7</definedName>
    <definedName name="AveDev3D_10">'Actual'!$N$22</definedName>
    <definedName name="AveDev3D_2">'Nominal'!$G$7</definedName>
    <definedName name="AveDev3D_3">'Deltas'!$G$7</definedName>
    <definedName name="AveDevX_0">'Summary'!$C$46</definedName>
    <definedName name="AveDevX_1">'Actual'!$K$22</definedName>
    <definedName name="AveDevY_0">'Summary'!$D$46</definedName>
    <definedName name="AveDevY_1">'Actual'!$L$22</definedName>
    <definedName name="AveDevZ_0">'Summary'!$E$46</definedName>
    <definedName name="AveDevZ_1">'Actual'!$M$22</definedName>
    <definedName name="Comment_0">'Summary'!$B$13</definedName>
    <definedName name="Comment_1">'Actual'!$B$12</definedName>
    <definedName name="Comment_2">'Nominal'!$B$12</definedName>
    <definedName name="Comment_3">'Deltas'!$B$12</definedName>
    <definedName name="CountNumsInDev3D_1">'Actual'!$G$44</definedName>
    <definedName name="Date_0">'Summary'!$F$9</definedName>
    <definedName name="Date_1">'Actual'!$G$1</definedName>
    <definedName name="Date_2">'Nominal'!$G$2</definedName>
    <definedName name="Date_3">'Deltas'!$G$2</definedName>
    <definedName name="Description_2">'Deltas'!$B$47:$B$65536</definedName>
    <definedName name="Description_3">'Nominal'!$B$47:$B$65536</definedName>
    <definedName name="Description_4">'Actual'!$B$47:$B$65536</definedName>
    <definedName name="Dev3D_2">'Nominal'!$F$47:$F$65536</definedName>
    <definedName name="Dev3D_3">'Deltas'!$F$47:$F$65536</definedName>
    <definedName name="Dev3D_4">'Actual'!$F$47:$F$65536</definedName>
    <definedName name="DevRange3D_0">'Summary'!$F$44</definedName>
    <definedName name="DevRange3D_1">'Actual'!$G$10</definedName>
    <definedName name="DevRange3D_10">'Actual'!$N$20</definedName>
    <definedName name="DevRange3D_2">'Nominal'!$G$10</definedName>
    <definedName name="DevRange3D_3">'Deltas'!$G$10</definedName>
    <definedName name="DevRangeX_0">'Summary'!$C$44</definedName>
    <definedName name="DevRangeX_1">'Actual'!$K$20</definedName>
    <definedName name="DevRangeY_0">'Summary'!$D$44</definedName>
    <definedName name="DevRangeY_1">'Actual'!$L$20</definedName>
    <definedName name="DevRangeZ_0">'Summary'!$E$44</definedName>
    <definedName name="DevRangeZ_1">'Actual'!$M$20</definedName>
    <definedName name="DevX_1">'Deltas'!$C$47:$C$65536</definedName>
    <definedName name="DevY_1">'Deltas'!$D$47:$D$65536</definedName>
    <definedName name="DevZ_1">'Deltas'!$E$47:$E$65536</definedName>
    <definedName name="FailedNeg_0">'Summary'!$C$38</definedName>
    <definedName name="FailedNeg_1">'Actual'!$K$14</definedName>
    <definedName name="FailedNom_0">'Summary'!$D$38</definedName>
    <definedName name="FailedNom_1">'Actual'!$L$14</definedName>
    <definedName name="FailedPct_0">'Summary'!$G$38</definedName>
    <definedName name="FailedPct_1">'Actual'!$O$14</definedName>
    <definedName name="FailedPos_0">'Summary'!$E$38</definedName>
    <definedName name="FailedPos_1">'Actual'!$M$14</definedName>
    <definedName name="FailedTotal_0">'Summary'!$F$38</definedName>
    <definedName name="FailedTotal_1">'Actual'!$N$14</definedName>
    <definedName name="GaussAxis_1">'Gauss'!$B$3:$B$33</definedName>
    <definedName name="GaussDistr_1">'Gauss'!$D$3:$D$33</definedName>
    <definedName name="Head0_0">'Summary'!$B$9</definedName>
    <definedName name="Head0_2">'Deltas'!$B$2</definedName>
    <definedName name="Head0_3">'Nominal'!$B$2</definedName>
    <definedName name="Head0_4">'Actual'!$B$1</definedName>
    <definedName name="Head1_0">'Summary'!$B$10</definedName>
    <definedName name="Head1_1">'Nominal'!$B$3</definedName>
    <definedName name="Head1_2">'Deltas'!$B$3</definedName>
    <definedName name="Head1_4">'Actual'!$B$2</definedName>
    <definedName name="Head2_0">'Summary'!$B$11</definedName>
    <definedName name="Head2_2">'Deltas'!$B$4</definedName>
    <definedName name="Head2_3">'Nominal'!$B$4</definedName>
    <definedName name="Head2_4">'Actual'!$B$3</definedName>
    <definedName name="Head3_0">'Summary'!$B$12</definedName>
    <definedName name="Head3_2">'Deltas'!$B$5</definedName>
    <definedName name="Head3_3">'Nominal'!$B$5</definedName>
    <definedName name="Head3_4">'Actual'!$B$4</definedName>
    <definedName name="InTolNeg_0">'Summary'!$C$36</definedName>
    <definedName name="InTolNeg_1">'Actual'!$K$12</definedName>
    <definedName name="InTolNom_0">'Summary'!$D$36</definedName>
    <definedName name="InTolNom_1">'Actual'!$L$12</definedName>
    <definedName name="InTolPct_0">'Summary'!$G$36</definedName>
    <definedName name="InTolPct_1">'Actual'!$O$12</definedName>
    <definedName name="InTolPos_0">'Summary'!$E$36</definedName>
    <definedName name="InTolPos_1">'Actual'!$M$12</definedName>
    <definedName name="InTolTotal_0">'Summary'!$F$36</definedName>
    <definedName name="InTolTotal_1">'Actual'!$N$12</definedName>
    <definedName name="Line0_0">'Summary'!$C$9</definedName>
    <definedName name="Line0_1">'Actual'!$C$1</definedName>
    <definedName name="Line0_2">'Nominal'!$C$2</definedName>
    <definedName name="Line0_3">'Deltas'!$C$2</definedName>
    <definedName name="Line1_0">'Summary'!$C$10</definedName>
    <definedName name="Line1_1">'Actual'!$C$2</definedName>
    <definedName name="Line1_2">'Nominal'!$C$3</definedName>
    <definedName name="Line1_3">'Deltas'!$C$3</definedName>
    <definedName name="Line2_0">'Summary'!$C$11</definedName>
    <definedName name="Line2_1">'Actual'!$C$3</definedName>
    <definedName name="Line2_2">'Nominal'!$C$4</definedName>
    <definedName name="Line2_3">'Deltas'!$C$4</definedName>
    <definedName name="Line3_0">'Summary'!$C$12</definedName>
    <definedName name="Line3_1">'Actual'!$C$4</definedName>
    <definedName name="Line3_2">'Nominal'!$C$5</definedName>
    <definedName name="Line3_3">'Deltas'!$C$5</definedName>
    <definedName name="LowerTolerance_1">'Actual'!$C$8</definedName>
    <definedName name="LowerTolerance_2">'Nominal'!$C$9</definedName>
    <definedName name="LowerTolerance_3">'Deltas'!$C$9</definedName>
    <definedName name="LowerTolerance_4">'Gauss'!$B$2</definedName>
    <definedName name="MaxDev3D_0">'Summary'!$F$42</definedName>
    <definedName name="MaxDev3D_1">'Actual'!$G$8</definedName>
    <definedName name="MaxDev3D_10">'Actual'!$N$18</definedName>
    <definedName name="MaxDev3D_2">'Nominal'!$G$8</definedName>
    <definedName name="MaxDev3D_3">'Deltas'!$G$8</definedName>
    <definedName name="MaxDevX_0">'Summary'!$C$42</definedName>
    <definedName name="MaxDevX_1">'Actual'!$K$18</definedName>
    <definedName name="MaxDevY_0">'Summary'!$D$42</definedName>
    <definedName name="MaxDevY_1">'Actual'!$L$18</definedName>
    <definedName name="MaxDevZ_0">'Summary'!$E$42</definedName>
    <definedName name="MaxDevZ_1">'Actual'!$M$18</definedName>
    <definedName name="MinDev3D_0">'Summary'!$F$43</definedName>
    <definedName name="MinDev3D_1">'Actual'!$G$9</definedName>
    <definedName name="MinDev3D_10">'Actual'!$N$19</definedName>
    <definedName name="MinDev3D_2">'Nominal'!$G$9</definedName>
    <definedName name="MinDev3D_3">'Deltas'!$G$9</definedName>
    <definedName name="MinDevX_0">'Summary'!$C$43</definedName>
    <definedName name="MinDevX_1">'Actual'!$K$19</definedName>
    <definedName name="MinDevY_0">'Summary'!$D$43</definedName>
    <definedName name="MinDevY_1">'Actual'!$L$19</definedName>
    <definedName name="MinDevZ_0">'Summary'!$E$43</definedName>
    <definedName name="MinDevZ_1">'Actual'!$M$19</definedName>
    <definedName name="NominalX_1">'Nominal'!$C$47:$C$65536</definedName>
    <definedName name="NominalY_1">'Nominal'!$D$47:$D$65536</definedName>
    <definedName name="NominalZ_1">'Nominal'!$E$47:$E$65536</definedName>
    <definedName name="NumPoints_0">'Summary'!$C$32</definedName>
    <definedName name="NumPoints_1">'Actual'!$G$5</definedName>
    <definedName name="NumPoints_2">'Nominal'!$G$6</definedName>
    <definedName name="NumPoints_3">'Deltas'!$G$6</definedName>
    <definedName name="NumPoints_7">'Gauss'!$G$1</definedName>
    <definedName name="OOT_1">'Actual'!$G$47:$G$65536</definedName>
    <definedName name="OOT_2">'Nominal'!$G$47:$G$65536</definedName>
    <definedName name="OOT_3">'Deltas'!$G$47:$G$65536</definedName>
    <definedName name="OutTolNeg_0">'Summary'!$C$37</definedName>
    <definedName name="OutTolNeg_1">'Actual'!$K$13</definedName>
    <definedName name="OutTolNom_0">'Summary'!$D$37</definedName>
    <definedName name="OutTolNom_1">'Actual'!$L$13</definedName>
    <definedName name="OutTolPct_0">'Summary'!$G$37</definedName>
    <definedName name="OutTolPct_1">'Actual'!$O$13</definedName>
    <definedName name="OutTolPos_0">'Summary'!$E$37</definedName>
    <definedName name="OutTolPos_1">'Actual'!$M$13</definedName>
    <definedName name="OutTolTotal_0">'Summary'!$F$37</definedName>
    <definedName name="OutTolTotal_1">'Actual'!$G$6</definedName>
    <definedName name="OutTolTotal_10">'Actual'!$N$13</definedName>
    <definedName name="Picture_0">'Summary'!$B$14:$G$33</definedName>
    <definedName name="Picture_1">'Deltas'!$B$14:$G$34</definedName>
    <definedName name="Picture_2">'Nominal'!$B$14:$G$34</definedName>
    <definedName name="Picture_3">'Actual'!$B$14:$G$34</definedName>
    <definedName name="Picture_4">'Picture'!$A$1:$M$37</definedName>
    <definedName name="_xlnm.Print_Area" localSheetId="0">'Actual'!$B:$G,'Actual'!$J$2:$O$44</definedName>
    <definedName name="_xlnm.Print_Area" localSheetId="7">'Summary'!$A$1:$H$48</definedName>
    <definedName name="_xlnm.Print_Titles" localSheetId="0">'Actual'!$45:$46</definedName>
    <definedName name="_xlnm.Print_Titles" localSheetId="2">'Deltas'!$45:$46</definedName>
    <definedName name="_xlnm.Print_Titles" localSheetId="1">'Nominal'!$45:$46</definedName>
    <definedName name="ProbeRadius_1">'Actual'!$C$6</definedName>
    <definedName name="ProbeRadius_2">'Nominal'!$C$7</definedName>
    <definedName name="ProbeRadius_3">'Deltas'!$C$7</definedName>
    <definedName name="RMSDev3D_0">'Summary'!$F$47</definedName>
    <definedName name="RMSDev3D_10">'Actual'!$N$23</definedName>
    <definedName name="RMSDevX_0">'Summary'!$C$47</definedName>
    <definedName name="RMSDevX_1">'Actual'!$K$23</definedName>
    <definedName name="RMSDevY_0">'Summary'!$D$47</definedName>
    <definedName name="RMSDevY_1">'Actual'!$L$23</definedName>
    <definedName name="RMSDevZ_0">'Summary'!$E$47</definedName>
    <definedName name="RMSDevZ_1">'Actual'!$M$23</definedName>
    <definedName name="StandardDev3D_0">'Summary'!$F$48</definedName>
    <definedName name="StandardDev3D_1">'Actual'!$N$24</definedName>
    <definedName name="StandardDev3D_10">'Actual'!$N$24</definedName>
    <definedName name="StandardDev3D_2">'Nominal'!$F$35</definedName>
    <definedName name="StandardDev3D_3">'Deltas'!$F$35</definedName>
    <definedName name="StandardDevX_0">'Summary'!$C$48</definedName>
    <definedName name="StandardDevX_1">'Actual'!$K$24</definedName>
    <definedName name="StandardDevY_0">'Summary'!$D$48</definedName>
    <definedName name="StandardDevY_1">'Actual'!$L$24</definedName>
    <definedName name="StandardDevZ_0">'Summary'!$E$48</definedName>
    <definedName name="StandardDevZ_1">'Actual'!$M$24</definedName>
    <definedName name="TmpMean_1">'Gauss'!$P$3:$P$65536</definedName>
    <definedName name="TmpNegTol_1">'Gauss'!$O$3:$O$65536</definedName>
    <definedName name="TmpPosTol_1">'Gauss'!$N$3:$N$65536</definedName>
    <definedName name="TotalNeg_0">'Summary'!$C$39</definedName>
    <definedName name="TotalNeg_1">'Actual'!$K$15</definedName>
    <definedName name="TotalNom_0">'Summary'!$D$39</definedName>
    <definedName name="TotalNom_1">'Actual'!$L$15</definedName>
    <definedName name="TotalPct_0">'Summary'!$G$39</definedName>
    <definedName name="TotalPct_1">'Actual'!$O$15</definedName>
    <definedName name="TotalPos_0">'Summary'!$E$39</definedName>
    <definedName name="TotalPos_1">'Actual'!$M$15</definedName>
    <definedName name="TotalTotal_0">'Summary'!$F$39</definedName>
    <definedName name="TotalTotal_1">'Actual'!$N$15</definedName>
    <definedName name="UpperTolerance_1">'Actual'!$C$7</definedName>
    <definedName name="UpperTolerance_2">'Nominal'!$C$8</definedName>
    <definedName name="UpperTolerance_3">'Deltas'!$C$8</definedName>
    <definedName name="UpperTolerance_4">'Gauss'!$B$1</definedName>
  </definedNames>
  <calcPr fullCalcOnLoad="1" refMode="R1C1"/>
</workbook>
</file>

<file path=xl/sharedStrings.xml><?xml version="1.0" encoding="utf-8"?>
<sst xmlns="http://schemas.openxmlformats.org/spreadsheetml/2006/main" count="365" uniqueCount="110">
  <si>
    <t>OOT</t>
  </si>
  <si>
    <t>ID</t>
  </si>
  <si>
    <t>STAMP:</t>
  </si>
  <si>
    <t>DATE:</t>
  </si>
  <si>
    <t>Probe Radius:</t>
  </si>
  <si>
    <t>Report Output:</t>
  </si>
  <si>
    <t>Actual Points</t>
  </si>
  <si>
    <t>X</t>
  </si>
  <si>
    <t>Y</t>
  </si>
  <si>
    <t>Z</t>
  </si>
  <si>
    <t>DEVIATION</t>
  </si>
  <si>
    <t>Sample Points:</t>
  </si>
  <si>
    <t>Maximum Deviation:</t>
  </si>
  <si>
    <t>Minimum Deviation:</t>
  </si>
  <si>
    <t>Deviation Range:</t>
  </si>
  <si>
    <t>Nominal Points</t>
  </si>
  <si>
    <t>Deviations</t>
  </si>
  <si>
    <t>mean</t>
  </si>
  <si>
    <t>stdev</t>
  </si>
  <si>
    <t>Average Deviation:</t>
  </si>
  <si>
    <t>Std Dev:</t>
  </si>
  <si>
    <t>total points</t>
  </si>
  <si>
    <t>DX</t>
  </si>
  <si>
    <t>DY</t>
  </si>
  <si>
    <t>DZ</t>
  </si>
  <si>
    <t>3D</t>
  </si>
  <si>
    <t>RMS Deviation:</t>
  </si>
  <si>
    <t>Standard Deviation:</t>
  </si>
  <si>
    <t>Neg</t>
  </si>
  <si>
    <t>Nom</t>
  </si>
  <si>
    <t>Pos</t>
  </si>
  <si>
    <t>Total</t>
  </si>
  <si>
    <t>Pct</t>
  </si>
  <si>
    <t>Failed Points:</t>
  </si>
  <si>
    <t>Total Points:</t>
  </si>
  <si>
    <t>Number of OOT:</t>
  </si>
  <si>
    <t>Upper Tol:</t>
  </si>
  <si>
    <t>Lower Tol:</t>
  </si>
  <si>
    <t>In Tolerance:</t>
  </si>
  <si>
    <t>Out of Tolerance:</t>
  </si>
  <si>
    <t>Verisurf Software, Inc</t>
  </si>
  <si>
    <t>Anaheim CA 92807</t>
  </si>
  <si>
    <t>www.verisurf.com</t>
  </si>
  <si>
    <t>1571 N. Harmony Circle</t>
  </si>
  <si>
    <t>714-970-1683</t>
  </si>
  <si>
    <t>Inspection Report</t>
  </si>
  <si>
    <t>Verisurf Summary Report</t>
  </si>
  <si>
    <t>PROFILE OF OUTSIDE LARGE WING E SIDE</t>
  </si>
  <si>
    <t>JOB NUMBER</t>
  </si>
  <si>
    <t>PART NUMBER</t>
  </si>
  <si>
    <t>PART NAME</t>
  </si>
  <si>
    <t>INSPECTOR</t>
  </si>
  <si>
    <t>65707-6</t>
  </si>
  <si>
    <t>SE141-116</t>
  </si>
  <si>
    <t>WINDING FORM TYPE C</t>
  </si>
  <si>
    <t>EDWIN ROOT</t>
  </si>
  <si>
    <t>Point 1</t>
  </si>
  <si>
    <t>Point 2</t>
  </si>
  <si>
    <t>Point 3</t>
  </si>
  <si>
    <t>Point 4</t>
  </si>
  <si>
    <t>Point 5</t>
  </si>
  <si>
    <t>Point 6</t>
  </si>
  <si>
    <t>Point 7</t>
  </si>
  <si>
    <t>Point 8</t>
  </si>
  <si>
    <t>Point 9</t>
  </si>
  <si>
    <t>Point 10</t>
  </si>
  <si>
    <t>Point 11</t>
  </si>
  <si>
    <t>Point 12</t>
  </si>
  <si>
    <t>Point 13</t>
  </si>
  <si>
    <t>Point 14</t>
  </si>
  <si>
    <t>Point 15</t>
  </si>
  <si>
    <t>Point 16</t>
  </si>
  <si>
    <t>Point 17</t>
  </si>
  <si>
    <t>Point 18</t>
  </si>
  <si>
    <t>Point 19</t>
  </si>
  <si>
    <t>Point 20</t>
  </si>
  <si>
    <t>Point 21</t>
  </si>
  <si>
    <t>Point 22</t>
  </si>
  <si>
    <t>Point 23</t>
  </si>
  <si>
    <t>Point 24</t>
  </si>
  <si>
    <t>Point 25</t>
  </si>
  <si>
    <t>Point 26</t>
  </si>
  <si>
    <t>Point 27</t>
  </si>
  <si>
    <t>Point 28</t>
  </si>
  <si>
    <t>Point 29</t>
  </si>
  <si>
    <t>Point 30</t>
  </si>
  <si>
    <t>Point 31</t>
  </si>
  <si>
    <t>Point 32</t>
  </si>
  <si>
    <t>Point 33</t>
  </si>
  <si>
    <t>Point 34</t>
  </si>
  <si>
    <t>Point 35</t>
  </si>
  <si>
    <t>Point 36</t>
  </si>
  <si>
    <t>Point 37</t>
  </si>
  <si>
    <t>Point 38</t>
  </si>
  <si>
    <t>Point 39</t>
  </si>
  <si>
    <t>Point 40</t>
  </si>
  <si>
    <t>Point 41</t>
  </si>
  <si>
    <t>Point 42</t>
  </si>
  <si>
    <t>Point 43</t>
  </si>
  <si>
    <t>Point 44</t>
  </si>
  <si>
    <t>Point 45</t>
  </si>
  <si>
    <t>Point 46</t>
  </si>
  <si>
    <t>Point 47</t>
  </si>
  <si>
    <t>Point 48</t>
  </si>
  <si>
    <t>Point 49</t>
  </si>
  <si>
    <t>Point 50</t>
  </si>
  <si>
    <t>Point 51</t>
  </si>
  <si>
    <t>Point 52</t>
  </si>
  <si>
    <t>Point 53</t>
  </si>
  <si>
    <t>Point 54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</si>
</sst>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"/>
    <numFmt numFmtId="169" formatCode="0.000"/>
    <numFmt numFmtId="170" formatCode="0.0000"/>
    <numFmt numFmtId="171" formatCode="[$-409]dddd\,\ mmmm\ dd\,\ yyyy"/>
    <numFmt numFmtId="172" formatCode="m/d/yy;@"/>
    <numFmt numFmtId="173" formatCode="0.00000"/>
  </numFmts>
  <fonts count="19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sz val="4"/>
      <name val="Arial"/>
      <family val="0"/>
    </font>
    <font>
      <sz val="10"/>
      <name val="Symbol"/>
      <family val="1"/>
    </font>
    <font>
      <sz val="12"/>
      <name val="Arial"/>
      <family val="0"/>
    </font>
    <font>
      <sz val="1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18"/>
      <name val="Felix Titling"/>
      <family val="5"/>
    </font>
    <font>
      <b/>
      <sz val="10"/>
      <name val="Arial"/>
      <family val="0"/>
    </font>
    <font>
      <b/>
      <sz val="12"/>
      <name val="Arial"/>
      <family val="0"/>
    </font>
    <font>
      <b/>
      <sz val="10"/>
      <color indexed="18"/>
      <name val="Courier New"/>
      <family val="3"/>
    </font>
    <font>
      <sz val="10"/>
      <color indexed="10"/>
      <name val="Courier New"/>
      <family val="3"/>
    </font>
    <font>
      <b/>
      <sz val="12"/>
      <name val="Courier New"/>
      <family val="3"/>
    </font>
    <font>
      <b/>
      <sz val="18"/>
      <color indexed="18"/>
      <name val="Courier New"/>
      <family val="3"/>
    </font>
    <font>
      <sz val="10"/>
      <color indexed="18"/>
      <name val="Courier New"/>
      <family val="3"/>
    </font>
    <font>
      <b/>
      <sz val="25.25"/>
      <name val="Arial"/>
      <family val="2"/>
    </font>
    <font>
      <b/>
      <sz val="26"/>
      <name val="Courier New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69" fontId="1" fillId="0" borderId="0" xfId="0" applyNumberFormat="1" applyFont="1" applyAlignment="1">
      <alignment/>
    </xf>
    <xf numFmtId="0" fontId="2" fillId="0" borderId="0" xfId="0" applyFont="1" applyAlignment="1">
      <alignment/>
    </xf>
    <xf numFmtId="169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69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14" fontId="1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69" fontId="1" fillId="0" borderId="0" xfId="0" applyNumberFormat="1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Alignment="1" applyProtection="1">
      <alignment/>
      <protection/>
    </xf>
    <xf numFmtId="170" fontId="2" fillId="0" borderId="0" xfId="0" applyNumberFormat="1" applyFont="1" applyBorder="1" applyAlignment="1">
      <alignment horizontal="right"/>
    </xf>
    <xf numFmtId="170" fontId="1" fillId="0" borderId="0" xfId="0" applyNumberFormat="1" applyFont="1" applyAlignment="1">
      <alignment horizontal="right"/>
    </xf>
    <xf numFmtId="0" fontId="2" fillId="0" borderId="1" xfId="0" applyFont="1" applyBorder="1" applyAlignment="1">
      <alignment/>
    </xf>
    <xf numFmtId="0" fontId="2" fillId="0" borderId="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9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NumberFormat="1" applyFont="1" applyBorder="1" applyAlignment="1">
      <alignment/>
    </xf>
    <xf numFmtId="169" fontId="2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72" fontId="1" fillId="0" borderId="0" xfId="0" applyNumberFormat="1" applyFont="1" applyBorder="1" applyAlignment="1">
      <alignment/>
    </xf>
    <xf numFmtId="173" fontId="1" fillId="0" borderId="0" xfId="0" applyNumberFormat="1" applyFont="1" applyBorder="1" applyAlignment="1">
      <alignment/>
    </xf>
    <xf numFmtId="173" fontId="1" fillId="0" borderId="0" xfId="0" applyNumberFormat="1" applyFont="1" applyAlignment="1">
      <alignment/>
    </xf>
    <xf numFmtId="173" fontId="1" fillId="0" borderId="0" xfId="0" applyNumberFormat="1" applyFont="1" applyAlignment="1">
      <alignment/>
    </xf>
    <xf numFmtId="173" fontId="2" fillId="0" borderId="0" xfId="0" applyNumberFormat="1" applyFont="1" applyBorder="1" applyAlignment="1">
      <alignment horizontal="right"/>
    </xf>
    <xf numFmtId="173" fontId="1" fillId="0" borderId="0" xfId="0" applyNumberFormat="1" applyFont="1" applyAlignment="1">
      <alignment horizontal="right"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170" fontId="1" fillId="0" borderId="2" xfId="0" applyNumberFormat="1" applyFont="1" applyBorder="1" applyAlignment="1" applyProtection="1">
      <alignment/>
      <protection/>
    </xf>
    <xf numFmtId="169" fontId="1" fillId="0" borderId="2" xfId="0" applyNumberFormat="1" applyFont="1" applyBorder="1" applyAlignment="1" applyProtection="1">
      <alignment/>
      <protection/>
    </xf>
    <xf numFmtId="1" fontId="1" fillId="0" borderId="2" xfId="0" applyNumberFormat="1" applyFont="1" applyBorder="1" applyAlignment="1" applyProtection="1">
      <alignment horizontal="center"/>
      <protection/>
    </xf>
    <xf numFmtId="2" fontId="1" fillId="0" borderId="2" xfId="0" applyNumberFormat="1" applyFont="1" applyBorder="1" applyAlignment="1" applyProtection="1">
      <alignment horizontal="center"/>
      <protection/>
    </xf>
    <xf numFmtId="14" fontId="1" fillId="0" borderId="0" xfId="0" applyNumberFormat="1" applyFont="1" applyAlignment="1">
      <alignment/>
    </xf>
    <xf numFmtId="0" fontId="12" fillId="0" borderId="0" xfId="0" applyFont="1" applyBorder="1" applyAlignment="1">
      <alignment horizontal="left"/>
    </xf>
    <xf numFmtId="1" fontId="13" fillId="0" borderId="0" xfId="0" applyNumberFormat="1" applyFont="1" applyBorder="1" applyAlignment="1">
      <alignment/>
    </xf>
    <xf numFmtId="0" fontId="2" fillId="0" borderId="2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170" fontId="2" fillId="0" borderId="2" xfId="0" applyNumberFormat="1" applyFont="1" applyBorder="1" applyAlignment="1" applyProtection="1">
      <alignment/>
      <protection/>
    </xf>
    <xf numFmtId="169" fontId="2" fillId="0" borderId="2" xfId="0" applyNumberFormat="1" applyFont="1" applyBorder="1" applyAlignment="1" applyProtection="1">
      <alignment/>
      <protection/>
    </xf>
    <xf numFmtId="0" fontId="14" fillId="0" borderId="0" xfId="0" applyFont="1" applyAlignment="1">
      <alignment/>
    </xf>
    <xf numFmtId="0" fontId="7" fillId="0" borderId="0" xfId="20" applyAlignment="1">
      <alignment/>
    </xf>
    <xf numFmtId="0" fontId="2" fillId="0" borderId="0" xfId="0" applyFont="1" applyBorder="1" applyAlignment="1">
      <alignment horizontal="center"/>
    </xf>
    <xf numFmtId="2" fontId="1" fillId="0" borderId="0" xfId="0" applyNumberFormat="1" applyFont="1" applyBorder="1" applyAlignment="1" applyProtection="1">
      <alignment horizontal="center"/>
      <protection/>
    </xf>
    <xf numFmtId="1" fontId="1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>
      <alignment horizontal="left"/>
    </xf>
    <xf numFmtId="14" fontId="16" fillId="0" borderId="0" xfId="0" applyNumberFormat="1" applyFont="1" applyAlignment="1">
      <alignment vertical="center"/>
    </xf>
    <xf numFmtId="173" fontId="2" fillId="0" borderId="0" xfId="0" applyNumberFormat="1" applyFont="1" applyAlignment="1">
      <alignment horizontal="right"/>
    </xf>
    <xf numFmtId="0" fontId="10" fillId="0" borderId="0" xfId="0" applyFont="1" applyAlignment="1">
      <alignment/>
    </xf>
    <xf numFmtId="0" fontId="2" fillId="0" borderId="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right"/>
    </xf>
    <xf numFmtId="0" fontId="18" fillId="0" borderId="0" xfId="0" applyFont="1" applyAlignment="1">
      <alignment horizontal="center" vertical="top"/>
    </xf>
    <xf numFmtId="0" fontId="2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169" fontId="2" fillId="0" borderId="0" xfId="0" applyNumberFormat="1" applyFont="1" applyAlignment="1">
      <alignment horizontal="center"/>
    </xf>
    <xf numFmtId="0" fontId="10" fillId="0" borderId="0" xfId="0" applyFont="1" applyAlignment="1">
      <alignment/>
    </xf>
    <xf numFmtId="170" fontId="2" fillId="0" borderId="0" xfId="0" applyNumberFormat="1" applyFont="1" applyAlignment="1">
      <alignment horizontal="right"/>
    </xf>
    <xf numFmtId="169" fontId="1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169" fontId="2" fillId="0" borderId="0" xfId="0" applyNumberFormat="1" applyFont="1" applyBorder="1" applyAlignment="1">
      <alignment horizontal="right"/>
    </xf>
    <xf numFmtId="169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170" fontId="1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5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5">
    <dxf>
      <fill>
        <patternFill>
          <bgColor rgb="FFFF0000"/>
        </patternFill>
      </fill>
      <border/>
    </dxf>
    <dxf>
      <fill>
        <patternFill patternType="gray125">
          <fgColor rgb="FFFF000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0000"/>
      </font>
      <border/>
    </dxf>
    <dxf>
      <font>
        <color rgb="FF0000FF"/>
      </font>
      <border/>
    </dxf>
    <dxf>
      <fill>
        <patternFill patternType="gray125">
          <fgColor rgb="FFFF0000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Nominal!$F$47:$F$100</c:f>
              <c:numCache>
                <c:ptCount val="54"/>
                <c:pt idx="0">
                  <c:v>0.022</c:v>
                </c:pt>
                <c:pt idx="1">
                  <c:v>0.0224</c:v>
                </c:pt>
                <c:pt idx="2">
                  <c:v>0.0228</c:v>
                </c:pt>
                <c:pt idx="3">
                  <c:v>0.0239</c:v>
                </c:pt>
                <c:pt idx="4">
                  <c:v>0.0169</c:v>
                </c:pt>
                <c:pt idx="5">
                  <c:v>0.0192</c:v>
                </c:pt>
                <c:pt idx="6">
                  <c:v>0.0128</c:v>
                </c:pt>
                <c:pt idx="7">
                  <c:v>0.0087</c:v>
                </c:pt>
                <c:pt idx="8">
                  <c:v>0.0096</c:v>
                </c:pt>
                <c:pt idx="9">
                  <c:v>0.0064</c:v>
                </c:pt>
                <c:pt idx="10">
                  <c:v>0.0503</c:v>
                </c:pt>
                <c:pt idx="11">
                  <c:v>0.0078</c:v>
                </c:pt>
                <c:pt idx="12">
                  <c:v>0.0092</c:v>
                </c:pt>
                <c:pt idx="13">
                  <c:v>0.009</c:v>
                </c:pt>
                <c:pt idx="14">
                  <c:v>0.0336</c:v>
                </c:pt>
                <c:pt idx="15">
                  <c:v>0.0102</c:v>
                </c:pt>
                <c:pt idx="16">
                  <c:v>0.0098</c:v>
                </c:pt>
                <c:pt idx="17">
                  <c:v>0.0169</c:v>
                </c:pt>
                <c:pt idx="18">
                  <c:v>0.018</c:v>
                </c:pt>
                <c:pt idx="19">
                  <c:v>0.0185</c:v>
                </c:pt>
                <c:pt idx="20">
                  <c:v>0.0246</c:v>
                </c:pt>
                <c:pt idx="21">
                  <c:v>0.0242</c:v>
                </c:pt>
                <c:pt idx="22">
                  <c:v>0.0312</c:v>
                </c:pt>
                <c:pt idx="23">
                  <c:v>0.0302</c:v>
                </c:pt>
                <c:pt idx="24">
                  <c:v>0.021</c:v>
                </c:pt>
                <c:pt idx="25">
                  <c:v>0.0569</c:v>
                </c:pt>
                <c:pt idx="26">
                  <c:v>0.018</c:v>
                </c:pt>
                <c:pt idx="27">
                  <c:v>0.0141</c:v>
                </c:pt>
                <c:pt idx="28">
                  <c:v>0.0144</c:v>
                </c:pt>
                <c:pt idx="29">
                  <c:v>0.0106</c:v>
                </c:pt>
                <c:pt idx="30">
                  <c:v>0.006</c:v>
                </c:pt>
                <c:pt idx="31">
                  <c:v>0.0329</c:v>
                </c:pt>
                <c:pt idx="32">
                  <c:v>0.0104</c:v>
                </c:pt>
                <c:pt idx="33">
                  <c:v>0.0129</c:v>
                </c:pt>
                <c:pt idx="34">
                  <c:v>0.0422</c:v>
                </c:pt>
                <c:pt idx="35">
                  <c:v>0.0165</c:v>
                </c:pt>
                <c:pt idx="36">
                  <c:v>0.0147</c:v>
                </c:pt>
                <c:pt idx="37">
                  <c:v>0.0165</c:v>
                </c:pt>
                <c:pt idx="38">
                  <c:v>0.0616</c:v>
                </c:pt>
                <c:pt idx="39">
                  <c:v>0.0521</c:v>
                </c:pt>
                <c:pt idx="40">
                  <c:v>0.0272</c:v>
                </c:pt>
                <c:pt idx="41">
                  <c:v>0.0219</c:v>
                </c:pt>
                <c:pt idx="42">
                  <c:v>0.0412</c:v>
                </c:pt>
                <c:pt idx="43">
                  <c:v>0.042</c:v>
                </c:pt>
                <c:pt idx="44">
                  <c:v>0.0194</c:v>
                </c:pt>
                <c:pt idx="45">
                  <c:v>0.0432</c:v>
                </c:pt>
                <c:pt idx="46">
                  <c:v>0.018</c:v>
                </c:pt>
                <c:pt idx="47">
                  <c:v>0.0211</c:v>
                </c:pt>
                <c:pt idx="48">
                  <c:v>0.029</c:v>
                </c:pt>
                <c:pt idx="49">
                  <c:v>0.026</c:v>
                </c:pt>
                <c:pt idx="50">
                  <c:v>0.0337</c:v>
                </c:pt>
                <c:pt idx="51">
                  <c:v>0.0453</c:v>
                </c:pt>
                <c:pt idx="52">
                  <c:v>0.0438</c:v>
                </c:pt>
                <c:pt idx="53">
                  <c:v>0.0239</c:v>
                </c:pt>
              </c:numCache>
            </c:numRef>
          </c:val>
          <c:smooth val="0"/>
        </c:ser>
        <c:marker val="1"/>
        <c:axId val="21591555"/>
        <c:axId val="60106268"/>
      </c:lineChart>
      <c:catAx>
        <c:axId val="21591555"/>
        <c:scaling>
          <c:orientation val="minMax"/>
        </c:scaling>
        <c:axPos val="b"/>
        <c:delete val="1"/>
        <c:majorTickMark val="out"/>
        <c:minorTickMark val="none"/>
        <c:tickLblPos val="nextTo"/>
        <c:crossAx val="60106268"/>
        <c:crosses val="autoZero"/>
        <c:auto val="1"/>
        <c:lblOffset val="100"/>
        <c:noMultiLvlLbl val="0"/>
      </c:catAx>
      <c:valAx>
        <c:axId val="6010626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591555"/>
        <c:crossesAt val="1"/>
        <c:crossBetween val="between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36011125"/>
        <c:axId val="55664670"/>
      </c:scatterChar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342.8317035825438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31219983"/>
        <c:axId val="12544392"/>
      </c:scatterChart>
      <c:valAx>
        <c:axId val="360111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664670"/>
        <c:crosses val="max"/>
        <c:crossBetween val="midCat"/>
        <c:dispUnits/>
      </c:valAx>
      <c:valAx>
        <c:axId val="5566467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6011125"/>
        <c:crosses val="max"/>
        <c:crossBetween val="midCat"/>
        <c:dispUnits/>
      </c:valAx>
      <c:valAx>
        <c:axId val="31219983"/>
        <c:scaling>
          <c:orientation val="minMax"/>
        </c:scaling>
        <c:axPos val="b"/>
        <c:delete val="1"/>
        <c:majorTickMark val="in"/>
        <c:minorTickMark val="none"/>
        <c:tickLblPos val="nextTo"/>
        <c:crossAx val="12544392"/>
        <c:crosses val="max"/>
        <c:crossBetween val="midCat"/>
        <c:dispUnits/>
      </c:valAx>
      <c:valAx>
        <c:axId val="1254439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1219983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75"/>
          <c:y val="0"/>
          <c:w val="0.9642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</c:v>
                </c:pt>
                <c:pt idx="9">
                  <c:v>7</c:v>
                </c:pt>
                <c:pt idx="10">
                  <c:v>4</c:v>
                </c:pt>
                <c:pt idx="11">
                  <c:v>3</c:v>
                </c:pt>
                <c:pt idx="12">
                  <c:v>7</c:v>
                </c:pt>
                <c:pt idx="13">
                  <c:v>5</c:v>
                </c:pt>
                <c:pt idx="14">
                  <c:v>6</c:v>
                </c:pt>
                <c:pt idx="15">
                  <c:v>3</c:v>
                </c:pt>
                <c:pt idx="16">
                  <c:v>2</c:v>
                </c:pt>
                <c:pt idx="17">
                  <c:v>2</c:v>
                </c:pt>
                <c:pt idx="18">
                  <c:v>3</c:v>
                </c:pt>
                <c:pt idx="19">
                  <c:v>0</c:v>
                </c:pt>
                <c:pt idx="20">
                  <c:v>0</c:v>
                </c:pt>
                <c:pt idx="21">
                  <c:v>4</c:v>
                </c:pt>
                <c:pt idx="22">
                  <c:v>2</c:v>
                </c:pt>
                <c:pt idx="23">
                  <c:v>0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0</c:v>
                </c:pt>
                <c:pt idx="28">
                  <c:v>1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4085501"/>
        <c:axId val="36769510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0.04786396284893035</c:v>
                </c:pt>
                <c:pt idx="1">
                  <c:v>0.08548687709618345</c:v>
                </c:pt>
                <c:pt idx="2">
                  <c:v>0.14669606772380422</c:v>
                </c:pt>
                <c:pt idx="3">
                  <c:v>0.24186092718430247</c:v>
                </c:pt>
                <c:pt idx="4">
                  <c:v>0.3831256027392987</c:v>
                </c:pt>
                <c:pt idx="5">
                  <c:v>0.5831024383424294</c:v>
                </c:pt>
                <c:pt idx="6">
                  <c:v>0.8526617096496547</c:v>
                </c:pt>
                <c:pt idx="7">
                  <c:v>1.1979450145381167</c:v>
                </c:pt>
                <c:pt idx="8">
                  <c:v>1.6170566288660406</c:v>
                </c:pt>
                <c:pt idx="9">
                  <c:v>2.0972093938186935</c:v>
                </c:pt>
                <c:pt idx="10">
                  <c:v>2.6132838248067407</c:v>
                </c:pt>
                <c:pt idx="11">
                  <c:v>3.128668769824005</c:v>
                </c:pt>
                <c:pt idx="12">
                  <c:v>3.598825711231426</c:v>
                </c:pt>
                <c:pt idx="13">
                  <c:v>3.977317515275881</c:v>
                </c:pt>
                <c:pt idx="14">
                  <c:v>4.223261094934912</c:v>
                </c:pt>
                <c:pt idx="15">
                  <c:v>4.308576628335461</c:v>
                </c:pt>
                <c:pt idx="16">
                  <c:v>4.223261094934912</c:v>
                </c:pt>
                <c:pt idx="17">
                  <c:v>3.977317515275881</c:v>
                </c:pt>
                <c:pt idx="18">
                  <c:v>3.598825711231426</c:v>
                </c:pt>
                <c:pt idx="19">
                  <c:v>3.128668769824005</c:v>
                </c:pt>
                <c:pt idx="20">
                  <c:v>2.6132838248067407</c:v>
                </c:pt>
                <c:pt idx="21">
                  <c:v>2.0972093938186935</c:v>
                </c:pt>
                <c:pt idx="22">
                  <c:v>1.6170566288660408</c:v>
                </c:pt>
                <c:pt idx="23">
                  <c:v>1.1979450145381167</c:v>
                </c:pt>
                <c:pt idx="24">
                  <c:v>0.8526617096496547</c:v>
                </c:pt>
                <c:pt idx="25">
                  <c:v>0.5831024383424294</c:v>
                </c:pt>
                <c:pt idx="26">
                  <c:v>0.3831256027392989</c:v>
                </c:pt>
                <c:pt idx="27">
                  <c:v>0.24186092718430294</c:v>
                </c:pt>
                <c:pt idx="28">
                  <c:v>0.14669606772380422</c:v>
                </c:pt>
                <c:pt idx="29">
                  <c:v>0.08548687709618345</c:v>
                </c:pt>
                <c:pt idx="30">
                  <c:v>0.04786396284893035</c:v>
                </c:pt>
              </c:numCache>
            </c:numRef>
          </c:val>
          <c:smooth val="0"/>
        </c:ser>
        <c:axId val="62490135"/>
        <c:axId val="25540304"/>
      </c:lineChart>
      <c:catAx>
        <c:axId val="408550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36769510"/>
        <c:crosses val="autoZero"/>
        <c:auto val="0"/>
        <c:lblOffset val="100"/>
        <c:tickLblSkip val="1"/>
        <c:noMultiLvlLbl val="0"/>
      </c:catAx>
      <c:valAx>
        <c:axId val="3676951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085501"/>
        <c:crossesAt val="1"/>
        <c:crossBetween val="between"/>
        <c:dispUnits/>
      </c:valAx>
      <c:catAx>
        <c:axId val="62490135"/>
        <c:scaling>
          <c:orientation val="minMax"/>
        </c:scaling>
        <c:axPos val="b"/>
        <c:delete val="1"/>
        <c:majorTickMark val="in"/>
        <c:minorTickMark val="none"/>
        <c:tickLblPos val="nextTo"/>
        <c:crossAx val="25540304"/>
        <c:crosses val="autoZero"/>
        <c:auto val="0"/>
        <c:lblOffset val="100"/>
        <c:tickLblSkip val="1"/>
        <c:noMultiLvlLbl val="0"/>
      </c:catAx>
      <c:valAx>
        <c:axId val="25540304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62490135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Nominal!$F$47:$F$100</c:f>
              <c:numCache>
                <c:ptCount val="54"/>
                <c:pt idx="0">
                  <c:v>0.022</c:v>
                </c:pt>
                <c:pt idx="1">
                  <c:v>0.0224</c:v>
                </c:pt>
                <c:pt idx="2">
                  <c:v>0.0228</c:v>
                </c:pt>
                <c:pt idx="3">
                  <c:v>0.0239</c:v>
                </c:pt>
                <c:pt idx="4">
                  <c:v>0.0169</c:v>
                </c:pt>
                <c:pt idx="5">
                  <c:v>0.0192</c:v>
                </c:pt>
                <c:pt idx="6">
                  <c:v>0.0128</c:v>
                </c:pt>
                <c:pt idx="7">
                  <c:v>0.0087</c:v>
                </c:pt>
                <c:pt idx="8">
                  <c:v>0.0096</c:v>
                </c:pt>
                <c:pt idx="9">
                  <c:v>0.0064</c:v>
                </c:pt>
                <c:pt idx="10">
                  <c:v>0.0503</c:v>
                </c:pt>
                <c:pt idx="11">
                  <c:v>0.0078</c:v>
                </c:pt>
                <c:pt idx="12">
                  <c:v>0.0092</c:v>
                </c:pt>
                <c:pt idx="13">
                  <c:v>0.009</c:v>
                </c:pt>
                <c:pt idx="14">
                  <c:v>0.0336</c:v>
                </c:pt>
                <c:pt idx="15">
                  <c:v>0.0102</c:v>
                </c:pt>
                <c:pt idx="16">
                  <c:v>0.0098</c:v>
                </c:pt>
                <c:pt idx="17">
                  <c:v>0.0169</c:v>
                </c:pt>
                <c:pt idx="18">
                  <c:v>0.018</c:v>
                </c:pt>
                <c:pt idx="19">
                  <c:v>0.0185</c:v>
                </c:pt>
                <c:pt idx="20">
                  <c:v>0.0246</c:v>
                </c:pt>
                <c:pt idx="21">
                  <c:v>0.0242</c:v>
                </c:pt>
                <c:pt idx="22">
                  <c:v>0.0312</c:v>
                </c:pt>
                <c:pt idx="23">
                  <c:v>0.0302</c:v>
                </c:pt>
                <c:pt idx="24">
                  <c:v>0.021</c:v>
                </c:pt>
                <c:pt idx="25">
                  <c:v>0.0569</c:v>
                </c:pt>
                <c:pt idx="26">
                  <c:v>0.018</c:v>
                </c:pt>
                <c:pt idx="27">
                  <c:v>0.0141</c:v>
                </c:pt>
                <c:pt idx="28">
                  <c:v>0.0144</c:v>
                </c:pt>
                <c:pt idx="29">
                  <c:v>0.0106</c:v>
                </c:pt>
                <c:pt idx="30">
                  <c:v>0.006</c:v>
                </c:pt>
                <c:pt idx="31">
                  <c:v>0.0329</c:v>
                </c:pt>
                <c:pt idx="32">
                  <c:v>0.0104</c:v>
                </c:pt>
                <c:pt idx="33">
                  <c:v>0.0129</c:v>
                </c:pt>
                <c:pt idx="34">
                  <c:v>0.0422</c:v>
                </c:pt>
                <c:pt idx="35">
                  <c:v>0.0165</c:v>
                </c:pt>
                <c:pt idx="36">
                  <c:v>0.0147</c:v>
                </c:pt>
                <c:pt idx="37">
                  <c:v>0.0165</c:v>
                </c:pt>
                <c:pt idx="38">
                  <c:v>0.0616</c:v>
                </c:pt>
                <c:pt idx="39">
                  <c:v>0.0521</c:v>
                </c:pt>
                <c:pt idx="40">
                  <c:v>0.0272</c:v>
                </c:pt>
                <c:pt idx="41">
                  <c:v>0.0219</c:v>
                </c:pt>
                <c:pt idx="42">
                  <c:v>0.0412</c:v>
                </c:pt>
                <c:pt idx="43">
                  <c:v>0.042</c:v>
                </c:pt>
                <c:pt idx="44">
                  <c:v>0.0194</c:v>
                </c:pt>
                <c:pt idx="45">
                  <c:v>0.0432</c:v>
                </c:pt>
                <c:pt idx="46">
                  <c:v>0.018</c:v>
                </c:pt>
                <c:pt idx="47">
                  <c:v>0.0211</c:v>
                </c:pt>
                <c:pt idx="48">
                  <c:v>0.029</c:v>
                </c:pt>
                <c:pt idx="49">
                  <c:v>0.026</c:v>
                </c:pt>
                <c:pt idx="50">
                  <c:v>0.0337</c:v>
                </c:pt>
                <c:pt idx="51">
                  <c:v>0.0453</c:v>
                </c:pt>
                <c:pt idx="52">
                  <c:v>0.0438</c:v>
                </c:pt>
                <c:pt idx="53">
                  <c:v>0.0239</c:v>
                </c:pt>
              </c:numCache>
            </c:numRef>
          </c:val>
        </c:ser>
        <c:axId val="28536145"/>
        <c:axId val="55498714"/>
      </c:areaChart>
      <c:catAx>
        <c:axId val="28536145"/>
        <c:scaling>
          <c:orientation val="minMax"/>
        </c:scaling>
        <c:axPos val="b"/>
        <c:delete val="1"/>
        <c:majorTickMark val="out"/>
        <c:minorTickMark val="none"/>
        <c:tickLblPos val="nextTo"/>
        <c:crossAx val="55498714"/>
        <c:crosses val="autoZero"/>
        <c:auto val="1"/>
        <c:lblOffset val="100"/>
        <c:noMultiLvlLbl val="0"/>
      </c:catAx>
      <c:valAx>
        <c:axId val="5549871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536145"/>
        <c:crossesAt val="1"/>
        <c:crossBetween val="midCat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75"/>
          <c:y val="0"/>
          <c:w val="0.96225"/>
          <c:h val="0.930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29726379"/>
        <c:axId val="66210820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342.8317035825438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59026469"/>
        <c:axId val="61476174"/>
      </c:lineChart>
      <c:catAx>
        <c:axId val="2972637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66210820"/>
        <c:crosses val="autoZero"/>
        <c:auto val="0"/>
        <c:lblOffset val="100"/>
        <c:tickLblSkip val="1"/>
        <c:noMultiLvlLbl val="0"/>
      </c:catAx>
      <c:valAx>
        <c:axId val="6621082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9726379"/>
        <c:crossesAt val="1"/>
        <c:crossBetween val="between"/>
        <c:dispUnits/>
      </c:valAx>
      <c:catAx>
        <c:axId val="59026469"/>
        <c:scaling>
          <c:orientation val="minMax"/>
        </c:scaling>
        <c:axPos val="b"/>
        <c:delete val="1"/>
        <c:majorTickMark val="in"/>
        <c:minorTickMark val="none"/>
        <c:tickLblPos val="nextTo"/>
        <c:crossAx val="61476174"/>
        <c:crosses val="autoZero"/>
        <c:auto val="0"/>
        <c:lblOffset val="100"/>
        <c:tickLblSkip val="1"/>
        <c:noMultiLvlLbl val="0"/>
      </c:catAx>
      <c:valAx>
        <c:axId val="61476174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59026469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Nominal!$F$47:$F$100</c:f>
              <c:numCache>
                <c:ptCount val="54"/>
                <c:pt idx="0">
                  <c:v>0.022</c:v>
                </c:pt>
                <c:pt idx="1">
                  <c:v>0.0224</c:v>
                </c:pt>
                <c:pt idx="2">
                  <c:v>0.0228</c:v>
                </c:pt>
                <c:pt idx="3">
                  <c:v>0.0239</c:v>
                </c:pt>
                <c:pt idx="4">
                  <c:v>0.0169</c:v>
                </c:pt>
                <c:pt idx="5">
                  <c:v>0.0192</c:v>
                </c:pt>
                <c:pt idx="6">
                  <c:v>0.0128</c:v>
                </c:pt>
                <c:pt idx="7">
                  <c:v>0.0087</c:v>
                </c:pt>
                <c:pt idx="8">
                  <c:v>0.0096</c:v>
                </c:pt>
                <c:pt idx="9">
                  <c:v>0.0064</c:v>
                </c:pt>
                <c:pt idx="10">
                  <c:v>0.0503</c:v>
                </c:pt>
                <c:pt idx="11">
                  <c:v>0.0078</c:v>
                </c:pt>
                <c:pt idx="12">
                  <c:v>0.0092</c:v>
                </c:pt>
                <c:pt idx="13">
                  <c:v>0.009</c:v>
                </c:pt>
                <c:pt idx="14">
                  <c:v>0.0336</c:v>
                </c:pt>
                <c:pt idx="15">
                  <c:v>0.0102</c:v>
                </c:pt>
                <c:pt idx="16">
                  <c:v>0.0098</c:v>
                </c:pt>
                <c:pt idx="17">
                  <c:v>0.0169</c:v>
                </c:pt>
                <c:pt idx="18">
                  <c:v>0.018</c:v>
                </c:pt>
                <c:pt idx="19">
                  <c:v>0.0185</c:v>
                </c:pt>
                <c:pt idx="20">
                  <c:v>0.0246</c:v>
                </c:pt>
                <c:pt idx="21">
                  <c:v>0.0242</c:v>
                </c:pt>
                <c:pt idx="22">
                  <c:v>0.0312</c:v>
                </c:pt>
                <c:pt idx="23">
                  <c:v>0.0302</c:v>
                </c:pt>
                <c:pt idx="24">
                  <c:v>0.021</c:v>
                </c:pt>
                <c:pt idx="25">
                  <c:v>0.0569</c:v>
                </c:pt>
                <c:pt idx="26">
                  <c:v>0.018</c:v>
                </c:pt>
                <c:pt idx="27">
                  <c:v>0.0141</c:v>
                </c:pt>
                <c:pt idx="28">
                  <c:v>0.0144</c:v>
                </c:pt>
                <c:pt idx="29">
                  <c:v>0.0106</c:v>
                </c:pt>
                <c:pt idx="30">
                  <c:v>0.006</c:v>
                </c:pt>
                <c:pt idx="31">
                  <c:v>0.0329</c:v>
                </c:pt>
                <c:pt idx="32">
                  <c:v>0.0104</c:v>
                </c:pt>
                <c:pt idx="33">
                  <c:v>0.0129</c:v>
                </c:pt>
                <c:pt idx="34">
                  <c:v>0.0422</c:v>
                </c:pt>
                <c:pt idx="35">
                  <c:v>0.0165</c:v>
                </c:pt>
                <c:pt idx="36">
                  <c:v>0.0147</c:v>
                </c:pt>
                <c:pt idx="37">
                  <c:v>0.0165</c:v>
                </c:pt>
                <c:pt idx="38">
                  <c:v>0.0616</c:v>
                </c:pt>
                <c:pt idx="39">
                  <c:v>0.0521</c:v>
                </c:pt>
                <c:pt idx="40">
                  <c:v>0.0272</c:v>
                </c:pt>
                <c:pt idx="41">
                  <c:v>0.0219</c:v>
                </c:pt>
                <c:pt idx="42">
                  <c:v>0.0412</c:v>
                </c:pt>
                <c:pt idx="43">
                  <c:v>0.042</c:v>
                </c:pt>
                <c:pt idx="44">
                  <c:v>0.0194</c:v>
                </c:pt>
                <c:pt idx="45">
                  <c:v>0.0432</c:v>
                </c:pt>
                <c:pt idx="46">
                  <c:v>0.018</c:v>
                </c:pt>
                <c:pt idx="47">
                  <c:v>0.0211</c:v>
                </c:pt>
                <c:pt idx="48">
                  <c:v>0.029</c:v>
                </c:pt>
                <c:pt idx="49">
                  <c:v>0.026</c:v>
                </c:pt>
                <c:pt idx="50">
                  <c:v>0.0337</c:v>
                </c:pt>
                <c:pt idx="51">
                  <c:v>0.0453</c:v>
                </c:pt>
                <c:pt idx="52">
                  <c:v>0.0438</c:v>
                </c:pt>
                <c:pt idx="53">
                  <c:v>0.0239</c:v>
                </c:pt>
              </c:numCache>
            </c:numRef>
          </c:val>
          <c:smooth val="1"/>
        </c:ser>
        <c:axId val="16414655"/>
        <c:axId val="13514168"/>
      </c:lineChart>
      <c:catAx>
        <c:axId val="16414655"/>
        <c:scaling>
          <c:orientation val="minMax"/>
        </c:scaling>
        <c:axPos val="b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Arial"/>
                <a:ea typeface="Arial"/>
                <a:cs typeface="Arial"/>
              </a:defRPr>
            </a:pPr>
          </a:p>
        </c:txPr>
        <c:crossAx val="13514168"/>
        <c:crosses val="autoZero"/>
        <c:auto val="0"/>
        <c:lblOffset val="100"/>
        <c:tickLblSkip val="1"/>
        <c:noMultiLvlLbl val="0"/>
      </c:catAx>
      <c:valAx>
        <c:axId val="13514168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6414655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"/>
          <c:w val="0.964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54518649"/>
        <c:axId val="20905794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342.8317035825438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53934419"/>
        <c:axId val="15647724"/>
      </c:lineChart>
      <c:catAx>
        <c:axId val="5451864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20905794"/>
        <c:crosses val="autoZero"/>
        <c:auto val="0"/>
        <c:lblOffset val="100"/>
        <c:tickLblSkip val="1"/>
        <c:noMultiLvlLbl val="0"/>
      </c:catAx>
      <c:valAx>
        <c:axId val="2090579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4518649"/>
        <c:crossesAt val="1"/>
        <c:crossBetween val="between"/>
        <c:dispUnits/>
      </c:valAx>
      <c:catAx>
        <c:axId val="53934419"/>
        <c:scaling>
          <c:orientation val="minMax"/>
        </c:scaling>
        <c:axPos val="b"/>
        <c:delete val="1"/>
        <c:majorTickMark val="in"/>
        <c:minorTickMark val="none"/>
        <c:tickLblPos val="nextTo"/>
        <c:crossAx val="15647724"/>
        <c:crosses val="autoZero"/>
        <c:auto val="0"/>
        <c:lblOffset val="100"/>
        <c:tickLblSkip val="1"/>
        <c:noMultiLvlLbl val="0"/>
      </c:catAx>
      <c:valAx>
        <c:axId val="15647724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53934419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25" b="1" i="0" u="none" baseline="0">
                <a:latin typeface="Arial"/>
                <a:ea typeface="Arial"/>
                <a:cs typeface="Arial"/>
              </a:rPr>
              <a:t>Verisurf Deviations Graph</a:t>
            </a:r>
          </a:p>
        </c:rich>
      </c:tx>
      <c:layout>
        <c:manualLayout>
          <c:xMode val="factor"/>
          <c:yMode val="factor"/>
          <c:x val="0.04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25"/>
          <c:y val="0.12275"/>
          <c:w val="0.9385"/>
          <c:h val="0.82075"/>
        </c:manualLayout>
      </c:layout>
      <c:lineChart>
        <c:grouping val="standard"/>
        <c:varyColors val="0"/>
        <c:ser>
          <c:idx val="0"/>
          <c:order val="0"/>
          <c:tx>
            <c:v>Data</c:v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val>
            <c:numRef>
              <c:f>Nominal!$F$47:$F$100</c:f>
              <c:numCache>
                <c:ptCount val="54"/>
                <c:pt idx="0">
                  <c:v>0.022</c:v>
                </c:pt>
                <c:pt idx="1">
                  <c:v>0.0224</c:v>
                </c:pt>
                <c:pt idx="2">
                  <c:v>0.0228</c:v>
                </c:pt>
                <c:pt idx="3">
                  <c:v>0.0239</c:v>
                </c:pt>
                <c:pt idx="4">
                  <c:v>0.0169</c:v>
                </c:pt>
                <c:pt idx="5">
                  <c:v>0.0192</c:v>
                </c:pt>
                <c:pt idx="6">
                  <c:v>0.0128</c:v>
                </c:pt>
                <c:pt idx="7">
                  <c:v>0.0087</c:v>
                </c:pt>
                <c:pt idx="8">
                  <c:v>0.0096</c:v>
                </c:pt>
                <c:pt idx="9">
                  <c:v>0.0064</c:v>
                </c:pt>
                <c:pt idx="10">
                  <c:v>0.0503</c:v>
                </c:pt>
                <c:pt idx="11">
                  <c:v>0.0078</c:v>
                </c:pt>
                <c:pt idx="12">
                  <c:v>0.0092</c:v>
                </c:pt>
                <c:pt idx="13">
                  <c:v>0.009</c:v>
                </c:pt>
                <c:pt idx="14">
                  <c:v>0.0336</c:v>
                </c:pt>
                <c:pt idx="15">
                  <c:v>0.0102</c:v>
                </c:pt>
                <c:pt idx="16">
                  <c:v>0.0098</c:v>
                </c:pt>
                <c:pt idx="17">
                  <c:v>0.0169</c:v>
                </c:pt>
                <c:pt idx="18">
                  <c:v>0.018</c:v>
                </c:pt>
                <c:pt idx="19">
                  <c:v>0.0185</c:v>
                </c:pt>
                <c:pt idx="20">
                  <c:v>0.0246</c:v>
                </c:pt>
                <c:pt idx="21">
                  <c:v>0.0242</c:v>
                </c:pt>
                <c:pt idx="22">
                  <c:v>0.0312</c:v>
                </c:pt>
                <c:pt idx="23">
                  <c:v>0.0302</c:v>
                </c:pt>
                <c:pt idx="24">
                  <c:v>0.021</c:v>
                </c:pt>
                <c:pt idx="25">
                  <c:v>0.0569</c:v>
                </c:pt>
                <c:pt idx="26">
                  <c:v>0.018</c:v>
                </c:pt>
                <c:pt idx="27">
                  <c:v>0.0141</c:v>
                </c:pt>
                <c:pt idx="28">
                  <c:v>0.0144</c:v>
                </c:pt>
                <c:pt idx="29">
                  <c:v>0.0106</c:v>
                </c:pt>
                <c:pt idx="30">
                  <c:v>0.006</c:v>
                </c:pt>
                <c:pt idx="31">
                  <c:v>0.0329</c:v>
                </c:pt>
                <c:pt idx="32">
                  <c:v>0.0104</c:v>
                </c:pt>
                <c:pt idx="33">
                  <c:v>0.0129</c:v>
                </c:pt>
                <c:pt idx="34">
                  <c:v>0.0422</c:v>
                </c:pt>
                <c:pt idx="35">
                  <c:v>0.0165</c:v>
                </c:pt>
                <c:pt idx="36">
                  <c:v>0.0147</c:v>
                </c:pt>
                <c:pt idx="37">
                  <c:v>0.0165</c:v>
                </c:pt>
                <c:pt idx="38">
                  <c:v>0.0616</c:v>
                </c:pt>
                <c:pt idx="39">
                  <c:v>0.0521</c:v>
                </c:pt>
                <c:pt idx="40">
                  <c:v>0.0272</c:v>
                </c:pt>
                <c:pt idx="41">
                  <c:v>0.0219</c:v>
                </c:pt>
                <c:pt idx="42">
                  <c:v>0.0412</c:v>
                </c:pt>
                <c:pt idx="43">
                  <c:v>0.042</c:v>
                </c:pt>
                <c:pt idx="44">
                  <c:v>0.0194</c:v>
                </c:pt>
                <c:pt idx="45">
                  <c:v>0.0432</c:v>
                </c:pt>
                <c:pt idx="46">
                  <c:v>0.018</c:v>
                </c:pt>
                <c:pt idx="47">
                  <c:v>0.0211</c:v>
                </c:pt>
                <c:pt idx="48">
                  <c:v>0.029</c:v>
                </c:pt>
                <c:pt idx="49">
                  <c:v>0.026</c:v>
                </c:pt>
                <c:pt idx="50">
                  <c:v>0.0337</c:v>
                </c:pt>
                <c:pt idx="51">
                  <c:v>0.0453</c:v>
                </c:pt>
                <c:pt idx="52">
                  <c:v>0.0438</c:v>
                </c:pt>
                <c:pt idx="53">
                  <c:v>0.0239</c:v>
                </c:pt>
              </c:numCache>
            </c:numRef>
          </c:val>
          <c:smooth val="0"/>
        </c:ser>
        <c:ser>
          <c:idx val="1"/>
          <c:order val="1"/>
          <c:tx>
            <c:v>High Tol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Gauss!$N$3:$N$56</c:f>
              <c:numCache>
                <c:ptCount val="54"/>
                <c:pt idx="0">
                  <c:v>0.0625</c:v>
                </c:pt>
                <c:pt idx="1">
                  <c:v>0.0625</c:v>
                </c:pt>
                <c:pt idx="2">
                  <c:v>0.0625</c:v>
                </c:pt>
                <c:pt idx="3">
                  <c:v>0.0625</c:v>
                </c:pt>
                <c:pt idx="4">
                  <c:v>0.0625</c:v>
                </c:pt>
                <c:pt idx="5">
                  <c:v>0.0625</c:v>
                </c:pt>
                <c:pt idx="6">
                  <c:v>0.0625</c:v>
                </c:pt>
                <c:pt idx="7">
                  <c:v>0.0625</c:v>
                </c:pt>
                <c:pt idx="8">
                  <c:v>0.0625</c:v>
                </c:pt>
                <c:pt idx="9">
                  <c:v>0.0625</c:v>
                </c:pt>
                <c:pt idx="10">
                  <c:v>0.0625</c:v>
                </c:pt>
                <c:pt idx="11">
                  <c:v>0.0625</c:v>
                </c:pt>
                <c:pt idx="12">
                  <c:v>0.0625</c:v>
                </c:pt>
                <c:pt idx="13">
                  <c:v>0.0625</c:v>
                </c:pt>
                <c:pt idx="14">
                  <c:v>0.0625</c:v>
                </c:pt>
                <c:pt idx="15">
                  <c:v>0.0625</c:v>
                </c:pt>
                <c:pt idx="16">
                  <c:v>0.0625</c:v>
                </c:pt>
                <c:pt idx="17">
                  <c:v>0.0625</c:v>
                </c:pt>
                <c:pt idx="18">
                  <c:v>0.0625</c:v>
                </c:pt>
                <c:pt idx="19">
                  <c:v>0.0625</c:v>
                </c:pt>
                <c:pt idx="20">
                  <c:v>0.0625</c:v>
                </c:pt>
                <c:pt idx="21">
                  <c:v>0.0625</c:v>
                </c:pt>
                <c:pt idx="22">
                  <c:v>0.0625</c:v>
                </c:pt>
                <c:pt idx="23">
                  <c:v>0.0625</c:v>
                </c:pt>
                <c:pt idx="24">
                  <c:v>0.0625</c:v>
                </c:pt>
                <c:pt idx="25">
                  <c:v>0.0625</c:v>
                </c:pt>
                <c:pt idx="26">
                  <c:v>0.0625</c:v>
                </c:pt>
                <c:pt idx="27">
                  <c:v>0.0625</c:v>
                </c:pt>
                <c:pt idx="28">
                  <c:v>0.0625</c:v>
                </c:pt>
                <c:pt idx="29">
                  <c:v>0.0625</c:v>
                </c:pt>
                <c:pt idx="30">
                  <c:v>0.0625</c:v>
                </c:pt>
                <c:pt idx="31">
                  <c:v>0.0625</c:v>
                </c:pt>
                <c:pt idx="32">
                  <c:v>0.0625</c:v>
                </c:pt>
                <c:pt idx="33">
                  <c:v>0.0625</c:v>
                </c:pt>
                <c:pt idx="34">
                  <c:v>0.0625</c:v>
                </c:pt>
                <c:pt idx="35">
                  <c:v>0.0625</c:v>
                </c:pt>
                <c:pt idx="36">
                  <c:v>0.0625</c:v>
                </c:pt>
                <c:pt idx="37">
                  <c:v>0.0625</c:v>
                </c:pt>
                <c:pt idx="38">
                  <c:v>0.0625</c:v>
                </c:pt>
                <c:pt idx="39">
                  <c:v>0.0625</c:v>
                </c:pt>
                <c:pt idx="40">
                  <c:v>0.0625</c:v>
                </c:pt>
                <c:pt idx="41">
                  <c:v>0.0625</c:v>
                </c:pt>
                <c:pt idx="42">
                  <c:v>0.0625</c:v>
                </c:pt>
                <c:pt idx="43">
                  <c:v>0.0625</c:v>
                </c:pt>
                <c:pt idx="44">
                  <c:v>0.0625</c:v>
                </c:pt>
                <c:pt idx="45">
                  <c:v>0.0625</c:v>
                </c:pt>
                <c:pt idx="46">
                  <c:v>0.0625</c:v>
                </c:pt>
                <c:pt idx="47">
                  <c:v>0.0625</c:v>
                </c:pt>
                <c:pt idx="48">
                  <c:v>0.0625</c:v>
                </c:pt>
                <c:pt idx="49">
                  <c:v>0.0625</c:v>
                </c:pt>
                <c:pt idx="50">
                  <c:v>0.0625</c:v>
                </c:pt>
                <c:pt idx="51">
                  <c:v>0.0625</c:v>
                </c:pt>
                <c:pt idx="52">
                  <c:v>0.0625</c:v>
                </c:pt>
                <c:pt idx="53">
                  <c:v>0.0625</c:v>
                </c:pt>
              </c:numCache>
            </c:numRef>
          </c:val>
          <c:smooth val="0"/>
        </c:ser>
        <c:ser>
          <c:idx val="2"/>
          <c:order val="2"/>
          <c:tx>
            <c:v>Low Tol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Gauss!$O$3:$O$56</c:f>
              <c:numCache>
                <c:ptCount val="54"/>
                <c:pt idx="0">
                  <c:v>-0.0625</c:v>
                </c:pt>
                <c:pt idx="1">
                  <c:v>-0.0625</c:v>
                </c:pt>
                <c:pt idx="2">
                  <c:v>-0.0625</c:v>
                </c:pt>
                <c:pt idx="3">
                  <c:v>-0.0625</c:v>
                </c:pt>
                <c:pt idx="4">
                  <c:v>-0.0625</c:v>
                </c:pt>
                <c:pt idx="5">
                  <c:v>-0.0625</c:v>
                </c:pt>
                <c:pt idx="6">
                  <c:v>-0.0625</c:v>
                </c:pt>
                <c:pt idx="7">
                  <c:v>-0.0625</c:v>
                </c:pt>
                <c:pt idx="8">
                  <c:v>-0.0625</c:v>
                </c:pt>
                <c:pt idx="9">
                  <c:v>-0.0625</c:v>
                </c:pt>
                <c:pt idx="10">
                  <c:v>-0.0625</c:v>
                </c:pt>
                <c:pt idx="11">
                  <c:v>-0.0625</c:v>
                </c:pt>
                <c:pt idx="12">
                  <c:v>-0.0625</c:v>
                </c:pt>
                <c:pt idx="13">
                  <c:v>-0.0625</c:v>
                </c:pt>
                <c:pt idx="14">
                  <c:v>-0.0625</c:v>
                </c:pt>
                <c:pt idx="15">
                  <c:v>-0.0625</c:v>
                </c:pt>
                <c:pt idx="16">
                  <c:v>-0.0625</c:v>
                </c:pt>
                <c:pt idx="17">
                  <c:v>-0.0625</c:v>
                </c:pt>
                <c:pt idx="18">
                  <c:v>-0.0625</c:v>
                </c:pt>
                <c:pt idx="19">
                  <c:v>-0.0625</c:v>
                </c:pt>
                <c:pt idx="20">
                  <c:v>-0.0625</c:v>
                </c:pt>
                <c:pt idx="21">
                  <c:v>-0.0625</c:v>
                </c:pt>
                <c:pt idx="22">
                  <c:v>-0.0625</c:v>
                </c:pt>
                <c:pt idx="23">
                  <c:v>-0.0625</c:v>
                </c:pt>
                <c:pt idx="24">
                  <c:v>-0.0625</c:v>
                </c:pt>
                <c:pt idx="25">
                  <c:v>-0.0625</c:v>
                </c:pt>
                <c:pt idx="26">
                  <c:v>-0.0625</c:v>
                </c:pt>
                <c:pt idx="27">
                  <c:v>-0.0625</c:v>
                </c:pt>
                <c:pt idx="28">
                  <c:v>-0.0625</c:v>
                </c:pt>
                <c:pt idx="29">
                  <c:v>-0.0625</c:v>
                </c:pt>
                <c:pt idx="30">
                  <c:v>-0.0625</c:v>
                </c:pt>
                <c:pt idx="31">
                  <c:v>-0.0625</c:v>
                </c:pt>
                <c:pt idx="32">
                  <c:v>-0.0625</c:v>
                </c:pt>
                <c:pt idx="33">
                  <c:v>-0.0625</c:v>
                </c:pt>
                <c:pt idx="34">
                  <c:v>-0.0625</c:v>
                </c:pt>
                <c:pt idx="35">
                  <c:v>-0.0625</c:v>
                </c:pt>
                <c:pt idx="36">
                  <c:v>-0.0625</c:v>
                </c:pt>
                <c:pt idx="37">
                  <c:v>-0.0625</c:v>
                </c:pt>
                <c:pt idx="38">
                  <c:v>-0.0625</c:v>
                </c:pt>
                <c:pt idx="39">
                  <c:v>-0.0625</c:v>
                </c:pt>
                <c:pt idx="40">
                  <c:v>-0.0625</c:v>
                </c:pt>
                <c:pt idx="41">
                  <c:v>-0.0625</c:v>
                </c:pt>
                <c:pt idx="42">
                  <c:v>-0.0625</c:v>
                </c:pt>
                <c:pt idx="43">
                  <c:v>-0.0625</c:v>
                </c:pt>
                <c:pt idx="44">
                  <c:v>-0.0625</c:v>
                </c:pt>
                <c:pt idx="45">
                  <c:v>-0.0625</c:v>
                </c:pt>
                <c:pt idx="46">
                  <c:v>-0.0625</c:v>
                </c:pt>
                <c:pt idx="47">
                  <c:v>-0.0625</c:v>
                </c:pt>
                <c:pt idx="48">
                  <c:v>-0.0625</c:v>
                </c:pt>
                <c:pt idx="49">
                  <c:v>-0.0625</c:v>
                </c:pt>
                <c:pt idx="50">
                  <c:v>-0.0625</c:v>
                </c:pt>
                <c:pt idx="51">
                  <c:v>-0.0625</c:v>
                </c:pt>
                <c:pt idx="52">
                  <c:v>-0.0625</c:v>
                </c:pt>
                <c:pt idx="53">
                  <c:v>-0.0625</c:v>
                </c:pt>
              </c:numCache>
            </c:numRef>
          </c:val>
          <c:smooth val="0"/>
        </c:ser>
        <c:ser>
          <c:idx val="3"/>
          <c:order val="3"/>
          <c:tx>
            <c:v>Avg Dev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Gauss!$P$3:$P$56</c:f>
              <c:numCache>
                <c:ptCount val="54"/>
                <c:pt idx="0">
                  <c:v>0.023975925925925925</c:v>
                </c:pt>
                <c:pt idx="1">
                  <c:v>0.023975925925925925</c:v>
                </c:pt>
                <c:pt idx="2">
                  <c:v>0.023975925925925925</c:v>
                </c:pt>
                <c:pt idx="3">
                  <c:v>0.023975925925925925</c:v>
                </c:pt>
                <c:pt idx="4">
                  <c:v>0.023975925925925925</c:v>
                </c:pt>
                <c:pt idx="5">
                  <c:v>0.023975925925925925</c:v>
                </c:pt>
                <c:pt idx="6">
                  <c:v>0.023975925925925925</c:v>
                </c:pt>
                <c:pt idx="7">
                  <c:v>0.023975925925925925</c:v>
                </c:pt>
                <c:pt idx="8">
                  <c:v>0.023975925925925925</c:v>
                </c:pt>
                <c:pt idx="9">
                  <c:v>0.023975925925925925</c:v>
                </c:pt>
                <c:pt idx="10">
                  <c:v>0.023975925925925925</c:v>
                </c:pt>
                <c:pt idx="11">
                  <c:v>0.023975925925925925</c:v>
                </c:pt>
                <c:pt idx="12">
                  <c:v>0.023975925925925925</c:v>
                </c:pt>
                <c:pt idx="13">
                  <c:v>0.023975925925925925</c:v>
                </c:pt>
                <c:pt idx="14">
                  <c:v>0.023975925925925925</c:v>
                </c:pt>
                <c:pt idx="15">
                  <c:v>0.023975925925925925</c:v>
                </c:pt>
                <c:pt idx="16">
                  <c:v>0.023975925925925925</c:v>
                </c:pt>
                <c:pt idx="17">
                  <c:v>0.023975925925925925</c:v>
                </c:pt>
                <c:pt idx="18">
                  <c:v>0.023975925925925925</c:v>
                </c:pt>
                <c:pt idx="19">
                  <c:v>0.023975925925925925</c:v>
                </c:pt>
                <c:pt idx="20">
                  <c:v>0.023975925925925925</c:v>
                </c:pt>
                <c:pt idx="21">
                  <c:v>0.023975925925925925</c:v>
                </c:pt>
                <c:pt idx="22">
                  <c:v>0.023975925925925925</c:v>
                </c:pt>
                <c:pt idx="23">
                  <c:v>0.023975925925925925</c:v>
                </c:pt>
                <c:pt idx="24">
                  <c:v>0.023975925925925925</c:v>
                </c:pt>
                <c:pt idx="25">
                  <c:v>0.023975925925925925</c:v>
                </c:pt>
                <c:pt idx="26">
                  <c:v>0.023975925925925925</c:v>
                </c:pt>
                <c:pt idx="27">
                  <c:v>0.023975925925925925</c:v>
                </c:pt>
                <c:pt idx="28">
                  <c:v>0.023975925925925925</c:v>
                </c:pt>
                <c:pt idx="29">
                  <c:v>0.023975925925925925</c:v>
                </c:pt>
                <c:pt idx="30">
                  <c:v>0.023975925925925925</c:v>
                </c:pt>
                <c:pt idx="31">
                  <c:v>0.023975925925925925</c:v>
                </c:pt>
                <c:pt idx="32">
                  <c:v>0.023975925925925925</c:v>
                </c:pt>
                <c:pt idx="33">
                  <c:v>0.023975925925925925</c:v>
                </c:pt>
                <c:pt idx="34">
                  <c:v>0.023975925925925925</c:v>
                </c:pt>
                <c:pt idx="35">
                  <c:v>0.023975925925925925</c:v>
                </c:pt>
                <c:pt idx="36">
                  <c:v>0.023975925925925925</c:v>
                </c:pt>
                <c:pt idx="37">
                  <c:v>0.023975925925925925</c:v>
                </c:pt>
                <c:pt idx="38">
                  <c:v>0.023975925925925925</c:v>
                </c:pt>
                <c:pt idx="39">
                  <c:v>0.023975925925925925</c:v>
                </c:pt>
                <c:pt idx="40">
                  <c:v>0.023975925925925925</c:v>
                </c:pt>
                <c:pt idx="41">
                  <c:v>0.023975925925925925</c:v>
                </c:pt>
                <c:pt idx="42">
                  <c:v>0.023975925925925925</c:v>
                </c:pt>
                <c:pt idx="43">
                  <c:v>0.023975925925925925</c:v>
                </c:pt>
                <c:pt idx="44">
                  <c:v>0.023975925925925925</c:v>
                </c:pt>
                <c:pt idx="45">
                  <c:v>0.023975925925925925</c:v>
                </c:pt>
                <c:pt idx="46">
                  <c:v>0.023975925925925925</c:v>
                </c:pt>
                <c:pt idx="47">
                  <c:v>0.023975925925925925</c:v>
                </c:pt>
                <c:pt idx="48">
                  <c:v>0.023975925925925925</c:v>
                </c:pt>
                <c:pt idx="49">
                  <c:v>0.023975925925925925</c:v>
                </c:pt>
                <c:pt idx="50">
                  <c:v>0.023975925925925925</c:v>
                </c:pt>
                <c:pt idx="51">
                  <c:v>0.023975925925925925</c:v>
                </c:pt>
                <c:pt idx="52">
                  <c:v>0.023975925925925925</c:v>
                </c:pt>
                <c:pt idx="53">
                  <c:v>0.023975925925925925</c:v>
                </c:pt>
              </c:numCache>
            </c:numRef>
          </c:val>
          <c:smooth val="0"/>
        </c:ser>
        <c:marker val="1"/>
        <c:axId val="6611789"/>
        <c:axId val="59506102"/>
      </c:lineChart>
      <c:catAx>
        <c:axId val="6611789"/>
        <c:scaling>
          <c:orientation val="minMax"/>
        </c:scaling>
        <c:axPos val="b"/>
        <c:delete val="1"/>
        <c:majorTickMark val="out"/>
        <c:minorTickMark val="none"/>
        <c:tickLblPos val="nextTo"/>
        <c:crossAx val="59506102"/>
        <c:crosses val="autoZero"/>
        <c:auto val="1"/>
        <c:lblOffset val="100"/>
        <c:noMultiLvlLbl val="0"/>
      </c:catAx>
      <c:valAx>
        <c:axId val="595061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00" sourceLinked="0"/>
        <c:majorTickMark val="out"/>
        <c:minorTickMark val="none"/>
        <c:tickLblPos val="nextTo"/>
        <c:crossAx val="66117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175"/>
          <c:y val="0.941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05"/>
          <c:y val="0"/>
          <c:w val="0.9695"/>
          <c:h val="0.9537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65792871"/>
        <c:axId val="55264928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27622305"/>
        <c:axId val="47274154"/>
      </c:lineChart>
      <c:catAx>
        <c:axId val="657928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Sigma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55264928"/>
        <c:crosses val="autoZero"/>
        <c:auto val="0"/>
        <c:lblOffset val="100"/>
        <c:tickLblSkip val="1"/>
        <c:noMultiLvlLbl val="0"/>
      </c:catAx>
      <c:valAx>
        <c:axId val="552649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5792871"/>
        <c:crossesAt val="1"/>
        <c:crossBetween val="between"/>
        <c:dispUnits/>
      </c:valAx>
      <c:catAx>
        <c:axId val="27622305"/>
        <c:scaling>
          <c:orientation val="minMax"/>
        </c:scaling>
        <c:axPos val="b"/>
        <c:delete val="1"/>
        <c:majorTickMark val="in"/>
        <c:minorTickMark val="none"/>
        <c:tickLblPos val="nextTo"/>
        <c:crossAx val="47274154"/>
        <c:crosses val="autoZero"/>
        <c:auto val="0"/>
        <c:lblOffset val="100"/>
        <c:tickLblSkip val="1"/>
        <c:noMultiLvlLbl val="0"/>
      </c:catAx>
      <c:valAx>
        <c:axId val="47274154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27622305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Bell Curve</c:v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8000"/>
                </a:solidFill>
              </a:ln>
            </c:spPr>
          </c:errBars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High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00FF"/>
                </a:solidFill>
              </a:ln>
            </c:spPr>
          </c:errBars>
          <c:xVal>
            <c:numRef>
              <c:f>Gauss!$B$1</c:f>
              <c:numCache>
                <c:ptCount val="1"/>
                <c:pt idx="0">
                  <c:v>30</c:v>
                </c:pt>
              </c:numCache>
            </c:numRef>
          </c:xVal>
          <c:yVal>
            <c:numRef>
              <c:f>Gauss!$C$1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ser>
          <c:idx val="3"/>
          <c:order val="3"/>
          <c:tx>
            <c:v>Low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FF0000"/>
                </a:solidFill>
              </a:ln>
            </c:spPr>
          </c:errBars>
          <c:xVal>
            <c:numRef>
              <c:f>Gauss!$B$2</c:f>
              <c:numCache>
                <c:ptCount val="1"/>
                <c:pt idx="0">
                  <c:v>20</c:v>
                </c:pt>
              </c:numCache>
            </c:numRef>
          </c:xVal>
          <c:yVal>
            <c:numRef>
              <c:f>Gauss!$C$2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axId val="22814203"/>
        <c:axId val="4001236"/>
      </c:scatterChart>
      <c:valAx>
        <c:axId val="228142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001236"/>
        <c:crosses val="max"/>
        <c:crossBetween val="midCat"/>
        <c:dispUnits/>
      </c:valAx>
      <c:valAx>
        <c:axId val="40012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2814203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>
    <tabColor indexed="35"/>
  </sheetPr>
  <sheetViews>
    <sheetView workbookViewId="0" zoomToFit="1"/>
  </sheetViews>
  <pageMargins left="0.75" right="0.75" top="1" bottom="1" header="0.5" footer="0.5"/>
  <pageSetup horizontalDpi="1200" verticalDpi="1200" orientation="landscape"/>
  <headerFooter>
    <oddHeader>&amp;C&amp;"Arial,Bold"&amp;16Verisurf Deviation Bell Curve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61"/>
  </sheetPr>
  <sheetViews>
    <sheetView workbookViewId="0" zoomScale="135"/>
  </sheetViews>
  <pageMargins left="0.75" right="0.75" top="1" bottom="1" header="0.5" footer="0.5"/>
  <pageSetup horizontalDpi="1200" verticalDpi="1200" orientation="landscape"/>
  <headerFooter>
    <oddHeader>&amp;C&amp;"Arial,Bold"&amp;16Verisurf Toleranced Bell Curve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Relationship Id="rId4" Type="http://schemas.openxmlformats.org/officeDocument/2006/relationships/image" Target="file://C:\MCAM9\DATA\65707-6 AFTER BEST FIT0.pn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1.jpeg" /><Relationship Id="rId4" Type="http://schemas.openxmlformats.org/officeDocument/2006/relationships/image" Target="file://C:\MCAM9\DATA\65707-6 AFTER BEST FIT0.png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image" Target="../media/image1.jpeg" /><Relationship Id="rId4" Type="http://schemas.openxmlformats.org/officeDocument/2006/relationships/image" Target="file://C:\MCAM9\DATA\65707-6 AFTER BEST FIT0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C:\MCAM9\DATA\65707-6 AFTER BEST FIT0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file://C:\MCAM9\DATA\65707-6 AFTER BEST FIT0.png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34</xdr:row>
      <xdr:rowOff>0</xdr:rowOff>
    </xdr:from>
    <xdr:to>
      <xdr:col>4</xdr:col>
      <xdr:colOff>0</xdr:colOff>
      <xdr:row>43</xdr:row>
      <xdr:rowOff>161925</xdr:rowOff>
    </xdr:to>
    <xdr:graphicFrame>
      <xdr:nvGraphicFramePr>
        <xdr:cNvPr id="1" name="Chart 7"/>
        <xdr:cNvGraphicFramePr/>
      </xdr:nvGraphicFramePr>
      <xdr:xfrm>
        <a:off x="47625" y="5829300"/>
        <a:ext cx="3105150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34</xdr:row>
      <xdr:rowOff>85725</xdr:rowOff>
    </xdr:from>
    <xdr:to>
      <xdr:col>7</xdr:col>
      <xdr:colOff>9525</xdr:colOff>
      <xdr:row>43</xdr:row>
      <xdr:rowOff>152400</xdr:rowOff>
    </xdr:to>
    <xdr:graphicFrame>
      <xdr:nvGraphicFramePr>
        <xdr:cNvPr id="2" name="Chart 9"/>
        <xdr:cNvGraphicFramePr/>
      </xdr:nvGraphicFramePr>
      <xdr:xfrm>
        <a:off x="3181350" y="5915025"/>
        <a:ext cx="2724150" cy="1609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1</xdr:row>
      <xdr:rowOff>152400</xdr:rowOff>
    </xdr:from>
    <xdr:to>
      <xdr:col>6</xdr:col>
      <xdr:colOff>85725</xdr:colOff>
      <xdr:row>3</xdr:row>
      <xdr:rowOff>9525</xdr:rowOff>
    </xdr:to>
    <xdr:pic>
      <xdr:nvPicPr>
        <xdr:cNvPr id="3" name="Picture 20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32385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104775</xdr:rowOff>
    </xdr:from>
    <xdr:to>
      <xdr:col>7</xdr:col>
      <xdr:colOff>0</xdr:colOff>
      <xdr:row>33</xdr:row>
      <xdr:rowOff>66675</xdr:rowOff>
    </xdr:to>
    <xdr:pic>
      <xdr:nvPicPr>
        <xdr:cNvPr id="4" name="Picture 22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76200" y="2333625"/>
          <a:ext cx="5819775" cy="3390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34</xdr:row>
      <xdr:rowOff>47625</xdr:rowOff>
    </xdr:from>
    <xdr:to>
      <xdr:col>4</xdr:col>
      <xdr:colOff>19050</xdr:colOff>
      <xdr:row>43</xdr:row>
      <xdr:rowOff>114300</xdr:rowOff>
    </xdr:to>
    <xdr:graphicFrame>
      <xdr:nvGraphicFramePr>
        <xdr:cNvPr id="1" name="Chart 1"/>
        <xdr:cNvGraphicFramePr/>
      </xdr:nvGraphicFramePr>
      <xdr:xfrm>
        <a:off x="57150" y="5876925"/>
        <a:ext cx="3114675" cy="160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38100</xdr:colOff>
      <xdr:row>34</xdr:row>
      <xdr:rowOff>85725</xdr:rowOff>
    </xdr:from>
    <xdr:to>
      <xdr:col>7</xdr:col>
      <xdr:colOff>28575</xdr:colOff>
      <xdr:row>43</xdr:row>
      <xdr:rowOff>104775</xdr:rowOff>
    </xdr:to>
    <xdr:graphicFrame>
      <xdr:nvGraphicFramePr>
        <xdr:cNvPr id="2" name="Chart 3"/>
        <xdr:cNvGraphicFramePr/>
      </xdr:nvGraphicFramePr>
      <xdr:xfrm>
        <a:off x="3190875" y="5915025"/>
        <a:ext cx="2733675" cy="1562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104775</xdr:rowOff>
    </xdr:from>
    <xdr:to>
      <xdr:col>7</xdr:col>
      <xdr:colOff>0</xdr:colOff>
      <xdr:row>33</xdr:row>
      <xdr:rowOff>66675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76200" y="2333625"/>
          <a:ext cx="5819775" cy="3390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33</xdr:row>
      <xdr:rowOff>152400</xdr:rowOff>
    </xdr:from>
    <xdr:to>
      <xdr:col>4</xdr:col>
      <xdr:colOff>9525</xdr:colOff>
      <xdr:row>43</xdr:row>
      <xdr:rowOff>133350</xdr:rowOff>
    </xdr:to>
    <xdr:graphicFrame>
      <xdr:nvGraphicFramePr>
        <xdr:cNvPr id="1" name="Chart 1"/>
        <xdr:cNvGraphicFramePr/>
      </xdr:nvGraphicFramePr>
      <xdr:xfrm>
        <a:off x="57150" y="5810250"/>
        <a:ext cx="3105150" cy="169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34</xdr:row>
      <xdr:rowOff>76200</xdr:rowOff>
    </xdr:from>
    <xdr:to>
      <xdr:col>7</xdr:col>
      <xdr:colOff>9525</xdr:colOff>
      <xdr:row>43</xdr:row>
      <xdr:rowOff>161925</xdr:rowOff>
    </xdr:to>
    <xdr:graphicFrame>
      <xdr:nvGraphicFramePr>
        <xdr:cNvPr id="2" name="Chart 3"/>
        <xdr:cNvGraphicFramePr/>
      </xdr:nvGraphicFramePr>
      <xdr:xfrm>
        <a:off x="3162300" y="5905500"/>
        <a:ext cx="2743200" cy="1628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104775</xdr:rowOff>
    </xdr:from>
    <xdr:to>
      <xdr:col>7</xdr:col>
      <xdr:colOff>0</xdr:colOff>
      <xdr:row>33</xdr:row>
      <xdr:rowOff>66675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76200" y="2333625"/>
          <a:ext cx="5819775" cy="3390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</xdr:row>
      <xdr:rowOff>152400</xdr:rowOff>
    </xdr:from>
    <xdr:to>
      <xdr:col>13</xdr:col>
      <xdr:colOff>552450</xdr:colOff>
      <xdr:row>43</xdr:row>
      <xdr:rowOff>57150</xdr:rowOff>
    </xdr:to>
    <xdr:graphicFrame>
      <xdr:nvGraphicFramePr>
        <xdr:cNvPr id="1" name="Chart 1"/>
        <xdr:cNvGraphicFramePr/>
      </xdr:nvGraphicFramePr>
      <xdr:xfrm>
        <a:off x="85725" y="638175"/>
        <a:ext cx="8372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439400" cy="6791325"/>
    <xdr:graphicFrame>
      <xdr:nvGraphicFramePr>
        <xdr:cNvPr id="1" name="Shape 1025"/>
        <xdr:cNvGraphicFramePr/>
      </xdr:nvGraphicFramePr>
      <xdr:xfrm>
        <a:off x="0" y="0"/>
        <a:ext cx="10439400" cy="679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</xdr:row>
      <xdr:rowOff>123825</xdr:rowOff>
    </xdr:from>
    <xdr:to>
      <xdr:col>13</xdr:col>
      <xdr:colOff>0</xdr:colOff>
      <xdr:row>32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771525"/>
          <a:ext cx="7924800" cy="445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19050</xdr:rowOff>
    </xdr:from>
    <xdr:to>
      <xdr:col>2</xdr:col>
      <xdr:colOff>409575</xdr:colOff>
      <xdr:row>5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9050"/>
          <a:ext cx="19335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9525</xdr:rowOff>
    </xdr:from>
    <xdr:to>
      <xdr:col>7</xdr:col>
      <xdr:colOff>0</xdr:colOff>
      <xdr:row>32</xdr:row>
      <xdr:rowOff>161925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76200" y="2400300"/>
          <a:ext cx="5848350" cy="3409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33</xdr:row>
      <xdr:rowOff>152400</xdr:rowOff>
    </xdr:from>
    <xdr:to>
      <xdr:col>12</xdr:col>
      <xdr:colOff>514350</xdr:colOff>
      <xdr:row>61</xdr:row>
      <xdr:rowOff>152400</xdr:rowOff>
    </xdr:to>
    <xdr:graphicFrame>
      <xdr:nvGraphicFramePr>
        <xdr:cNvPr id="1" name="Chart 1"/>
        <xdr:cNvGraphicFramePr/>
      </xdr:nvGraphicFramePr>
      <xdr:xfrm>
        <a:off x="409575" y="5495925"/>
        <a:ext cx="741997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isurf.com/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2"/>
  </sheetPr>
  <dimension ref="B1:P100"/>
  <sheetViews>
    <sheetView tabSelected="1" workbookViewId="0" topLeftCell="A1">
      <selection activeCell="J39" sqref="J39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60" customWidth="1"/>
    <col min="8" max="8" width="1.1484375" style="15" customWidth="1"/>
    <col min="9" max="9" width="9.140625" style="1" customWidth="1"/>
    <col min="10" max="10" width="23.140625" style="1" bestFit="1" customWidth="1"/>
    <col min="11" max="14" width="13.7109375" style="1" customWidth="1"/>
    <col min="15" max="15" width="12.57421875" style="1" customWidth="1"/>
    <col min="16" max="16384" width="9.140625" style="1" customWidth="1"/>
  </cols>
  <sheetData>
    <row r="1" spans="2:14" ht="13.5" customHeight="1">
      <c r="B1" s="58" t="s">
        <v>48</v>
      </c>
      <c r="C1" s="66" t="s">
        <v>52</v>
      </c>
      <c r="D1" s="66"/>
      <c r="E1" s="28"/>
      <c r="F1" s="17" t="s">
        <v>3</v>
      </c>
      <c r="G1" s="59">
        <v>39209.28927083333</v>
      </c>
      <c r="H1" s="12"/>
      <c r="M1" s="53"/>
      <c r="N1" s="4"/>
    </row>
    <row r="2" spans="2:15" ht="13.5">
      <c r="B2" s="58" t="s">
        <v>49</v>
      </c>
      <c r="C2" s="66" t="s">
        <v>53</v>
      </c>
      <c r="D2" s="66"/>
      <c r="E2" s="5"/>
      <c r="F2" s="39"/>
      <c r="G2" s="34"/>
      <c r="H2" s="11"/>
      <c r="J2" s="64" t="s">
        <v>46</v>
      </c>
      <c r="K2" s="64"/>
      <c r="L2" s="64"/>
      <c r="M2" s="64"/>
      <c r="N2" s="64"/>
      <c r="O2" s="64"/>
    </row>
    <row r="3" spans="2:15" ht="13.5">
      <c r="B3" s="58" t="s">
        <v>50</v>
      </c>
      <c r="C3" s="66" t="s">
        <v>54</v>
      </c>
      <c r="D3" s="66"/>
      <c r="E3" s="2"/>
      <c r="F3" s="17" t="s">
        <v>2</v>
      </c>
      <c r="G3" s="2"/>
      <c r="H3" s="2"/>
      <c r="J3" s="64"/>
      <c r="K3" s="64"/>
      <c r="L3" s="64"/>
      <c r="M3" s="64"/>
      <c r="N3" s="64"/>
      <c r="O3" s="64"/>
    </row>
    <row r="4" spans="2:15" ht="13.5">
      <c r="B4" s="58" t="s">
        <v>51</v>
      </c>
      <c r="C4" s="66" t="s">
        <v>55</v>
      </c>
      <c r="D4" s="66"/>
      <c r="E4" s="2"/>
      <c r="F4" s="39"/>
      <c r="G4" s="2"/>
      <c r="H4" s="2"/>
      <c r="J4" s="64"/>
      <c r="K4" s="64"/>
      <c r="L4" s="64"/>
      <c r="M4" s="64"/>
      <c r="N4" s="64"/>
      <c r="O4" s="64"/>
    </row>
    <row r="5" spans="2:15" ht="13.5">
      <c r="B5" s="9"/>
      <c r="E5" s="65" t="s">
        <v>34</v>
      </c>
      <c r="F5" s="65"/>
      <c r="G5" s="6">
        <v>54</v>
      </c>
      <c r="H5" s="2"/>
      <c r="J5" s="64"/>
      <c r="K5" s="64"/>
      <c r="L5" s="64"/>
      <c r="M5" s="64"/>
      <c r="N5" s="64"/>
      <c r="O5" s="64"/>
    </row>
    <row r="6" spans="2:15" ht="13.5">
      <c r="B6" s="58" t="s">
        <v>4</v>
      </c>
      <c r="C6" s="70">
        <v>0</v>
      </c>
      <c r="D6" s="70"/>
      <c r="E6" s="65" t="s">
        <v>35</v>
      </c>
      <c r="F6" s="65"/>
      <c r="G6" s="48">
        <v>0</v>
      </c>
      <c r="H6" s="2"/>
      <c r="J6" s="64"/>
      <c r="K6" s="64"/>
      <c r="L6" s="64"/>
      <c r="M6" s="64"/>
      <c r="N6" s="64"/>
      <c r="O6" s="64"/>
    </row>
    <row r="7" spans="2:8" ht="13.5">
      <c r="B7" s="58" t="s">
        <v>36</v>
      </c>
      <c r="C7" s="70">
        <v>0.0625</v>
      </c>
      <c r="D7" s="70"/>
      <c r="E7" s="69" t="s">
        <v>19</v>
      </c>
      <c r="F7" s="69"/>
      <c r="G7" s="36">
        <v>0.023975925925925925</v>
      </c>
      <c r="H7" s="6"/>
    </row>
    <row r="8" spans="2:8" ht="13.5">
      <c r="B8" s="58" t="s">
        <v>37</v>
      </c>
      <c r="C8" s="70">
        <v>-0.0625</v>
      </c>
      <c r="D8" s="70"/>
      <c r="E8" s="65" t="s">
        <v>12</v>
      </c>
      <c r="F8" s="65"/>
      <c r="G8" s="35">
        <v>0.0616</v>
      </c>
      <c r="H8" s="5"/>
    </row>
    <row r="9" spans="5:8" ht="13.5">
      <c r="E9" s="65" t="s">
        <v>13</v>
      </c>
      <c r="F9" s="65"/>
      <c r="G9" s="35">
        <v>0.006</v>
      </c>
      <c r="H9" s="5"/>
    </row>
    <row r="10" spans="2:8" ht="13.5">
      <c r="B10" s="16" t="s">
        <v>5</v>
      </c>
      <c r="C10" s="47" t="s">
        <v>6</v>
      </c>
      <c r="E10" s="65" t="s">
        <v>14</v>
      </c>
      <c r="F10" s="65"/>
      <c r="G10" s="36">
        <v>0.055600000000000004</v>
      </c>
      <c r="H10" s="5"/>
    </row>
    <row r="11" spans="2:15" ht="13.5">
      <c r="B11" s="8"/>
      <c r="C11" s="8"/>
      <c r="D11" s="2"/>
      <c r="E11" s="9"/>
      <c r="F11" s="39"/>
      <c r="G11" s="39"/>
      <c r="H11" s="5"/>
      <c r="J11" s="40"/>
      <c r="K11" s="41" t="s">
        <v>28</v>
      </c>
      <c r="L11" s="41" t="s">
        <v>29</v>
      </c>
      <c r="M11" s="41" t="s">
        <v>30</v>
      </c>
      <c r="N11" s="41" t="s">
        <v>31</v>
      </c>
      <c r="O11" s="41" t="s">
        <v>32</v>
      </c>
    </row>
    <row r="12" spans="2:15" ht="13.5">
      <c r="B12" s="67" t="s">
        <v>47</v>
      </c>
      <c r="C12" s="68"/>
      <c r="D12" s="68"/>
      <c r="E12" s="68"/>
      <c r="F12" s="68"/>
      <c r="G12" s="68"/>
      <c r="H12" s="1"/>
      <c r="J12" s="49" t="s">
        <v>38</v>
      </c>
      <c r="K12" s="44">
        <v>0</v>
      </c>
      <c r="L12" s="44">
        <v>0</v>
      </c>
      <c r="M12" s="44">
        <v>54</v>
      </c>
      <c r="N12" s="44">
        <v>54</v>
      </c>
      <c r="O12" s="45">
        <v>100</v>
      </c>
    </row>
    <row r="13" spans="2:15" ht="13.5">
      <c r="B13" s="7"/>
      <c r="C13" s="10"/>
      <c r="D13" s="10"/>
      <c r="E13" s="10"/>
      <c r="F13" s="10"/>
      <c r="G13" s="1"/>
      <c r="H13" s="1"/>
      <c r="J13" s="49" t="s">
        <v>39</v>
      </c>
      <c r="K13" s="44">
        <v>0</v>
      </c>
      <c r="L13" s="44"/>
      <c r="M13" s="44">
        <v>0</v>
      </c>
      <c r="N13" s="44">
        <v>0</v>
      </c>
      <c r="O13" s="45">
        <v>0</v>
      </c>
    </row>
    <row r="14" spans="2:15" ht="13.5">
      <c r="B14" s="1"/>
      <c r="C14" s="1"/>
      <c r="D14" s="7"/>
      <c r="E14" s="1"/>
      <c r="F14" s="1"/>
      <c r="G14" s="1"/>
      <c r="H14" s="1"/>
      <c r="J14" s="49" t="s">
        <v>33</v>
      </c>
      <c r="K14" s="44"/>
      <c r="L14" s="44"/>
      <c r="M14" s="44"/>
      <c r="N14" s="44"/>
      <c r="O14" s="44"/>
    </row>
    <row r="15" spans="2:15" ht="13.5">
      <c r="B15" s="7"/>
      <c r="C15" s="7"/>
      <c r="D15" s="7"/>
      <c r="E15" s="3"/>
      <c r="F15" s="3"/>
      <c r="G15" s="3"/>
      <c r="H15" s="3"/>
      <c r="J15" s="49" t="s">
        <v>34</v>
      </c>
      <c r="K15" s="44">
        <v>0</v>
      </c>
      <c r="L15" s="44">
        <v>0</v>
      </c>
      <c r="M15" s="44">
        <v>54</v>
      </c>
      <c r="N15" s="44">
        <v>54</v>
      </c>
      <c r="O15" s="45">
        <v>100</v>
      </c>
    </row>
    <row r="16" spans="2:8" ht="13.5">
      <c r="B16" s="7"/>
      <c r="C16" s="7"/>
      <c r="D16" s="7"/>
      <c r="E16" s="3"/>
      <c r="F16" s="3"/>
      <c r="G16" s="3"/>
      <c r="H16" s="3"/>
    </row>
    <row r="17" spans="2:14" ht="13.5">
      <c r="B17" s="7"/>
      <c r="C17" s="7"/>
      <c r="D17" s="7"/>
      <c r="E17" s="3"/>
      <c r="F17" s="3"/>
      <c r="G17" s="3"/>
      <c r="H17" s="3"/>
      <c r="J17" s="50"/>
      <c r="K17" s="49" t="s">
        <v>22</v>
      </c>
      <c r="L17" s="49" t="s">
        <v>23</v>
      </c>
      <c r="M17" s="49" t="s">
        <v>24</v>
      </c>
      <c r="N17" s="49" t="s">
        <v>25</v>
      </c>
    </row>
    <row r="18" spans="2:14" ht="13.5">
      <c r="B18" s="7"/>
      <c r="C18" s="7"/>
      <c r="D18" s="7"/>
      <c r="E18" s="3"/>
      <c r="F18" s="3"/>
      <c r="G18" s="3"/>
      <c r="H18" s="3"/>
      <c r="J18" s="49" t="s">
        <v>12</v>
      </c>
      <c r="K18" s="42">
        <v>0</v>
      </c>
      <c r="L18" s="42">
        <v>0.041708171048831844</v>
      </c>
      <c r="M18" s="42">
        <v>0.02928564401789302</v>
      </c>
      <c r="N18" s="51">
        <v>0.0616</v>
      </c>
    </row>
    <row r="19" spans="2:14" ht="13.5">
      <c r="B19" s="2"/>
      <c r="C19" s="2"/>
      <c r="D19" s="2"/>
      <c r="E19" s="3"/>
      <c r="F19" s="3"/>
      <c r="G19" s="3"/>
      <c r="H19" s="3"/>
      <c r="J19" s="49" t="s">
        <v>13</v>
      </c>
      <c r="K19" s="42">
        <v>-0.04592992317278366</v>
      </c>
      <c r="L19" s="42">
        <v>0</v>
      </c>
      <c r="M19" s="42">
        <v>-0.00034449199340258474</v>
      </c>
      <c r="N19" s="51">
        <v>0.006</v>
      </c>
    </row>
    <row r="20" spans="2:14" ht="13.5">
      <c r="B20" s="8"/>
      <c r="C20" s="8"/>
      <c r="D20" s="5"/>
      <c r="E20" s="3"/>
      <c r="F20" s="3"/>
      <c r="G20" s="3"/>
      <c r="H20" s="3"/>
      <c r="J20" s="49" t="s">
        <v>14</v>
      </c>
      <c r="K20" s="42">
        <v>0.04592992317278366</v>
      </c>
      <c r="L20" s="42">
        <v>0.041708171048831844</v>
      </c>
      <c r="M20" s="42">
        <v>0.029630136011295605</v>
      </c>
      <c r="N20" s="51">
        <v>0.055600000000000004</v>
      </c>
    </row>
    <row r="21" spans="2:14" ht="13.5">
      <c r="B21" s="8"/>
      <c r="C21" s="8"/>
      <c r="D21" s="5"/>
      <c r="E21" s="3"/>
      <c r="F21" s="3"/>
      <c r="G21" s="3"/>
      <c r="H21" s="3"/>
      <c r="J21" s="50"/>
      <c r="K21" s="43"/>
      <c r="L21" s="43"/>
      <c r="M21" s="43"/>
      <c r="N21" s="43"/>
    </row>
    <row r="22" spans="2:14" ht="13.5">
      <c r="B22" s="3"/>
      <c r="C22" s="3"/>
      <c r="D22" s="3"/>
      <c r="E22" s="3"/>
      <c r="F22" s="3"/>
      <c r="G22" s="3"/>
      <c r="H22" s="3"/>
      <c r="J22" s="49" t="s">
        <v>19</v>
      </c>
      <c r="K22" s="42">
        <v>-0.017189447319907458</v>
      </c>
      <c r="L22" s="42">
        <v>0.013169091735717954</v>
      </c>
      <c r="M22" s="42">
        <v>0.008476420368355098</v>
      </c>
      <c r="N22" s="51">
        <v>0.023975925925925925</v>
      </c>
    </row>
    <row r="23" spans="2:14" ht="13.5">
      <c r="B23" s="2"/>
      <c r="C23" s="2"/>
      <c r="D23" s="2"/>
      <c r="E23" s="2"/>
      <c r="F23" s="2"/>
      <c r="G23" s="2"/>
      <c r="H23" s="2"/>
      <c r="J23" s="49" t="s">
        <v>26</v>
      </c>
      <c r="K23" s="42">
        <v>0.019905675681353055</v>
      </c>
      <c r="L23" s="42">
        <v>0.01569209934658396</v>
      </c>
      <c r="M23" s="42">
        <v>0.010846792561662578</v>
      </c>
      <c r="N23" s="51">
        <v>0.02757046998348069</v>
      </c>
    </row>
    <row r="24" spans="2:14" ht="13.5">
      <c r="B24" s="2"/>
      <c r="C24" s="2"/>
      <c r="D24" s="2"/>
      <c r="E24" s="2"/>
      <c r="F24" s="2"/>
      <c r="G24" s="2"/>
      <c r="H24" s="2"/>
      <c r="J24" s="49" t="s">
        <v>27</v>
      </c>
      <c r="K24" s="42">
        <v>0.010132123917331173</v>
      </c>
      <c r="L24" s="42">
        <v>0.008613414567375785</v>
      </c>
      <c r="M24" s="42">
        <v>0.0068313555067960946</v>
      </c>
      <c r="N24" s="51">
        <v>0.013754915899075357</v>
      </c>
    </row>
    <row r="25" spans="2:15" ht="13.5">
      <c r="B25" s="2"/>
      <c r="C25" s="2"/>
      <c r="D25" s="2"/>
      <c r="E25" s="2"/>
      <c r="F25" s="2"/>
      <c r="G25" s="2"/>
      <c r="H25" s="2"/>
      <c r="J25" s="3"/>
      <c r="K25" s="3"/>
      <c r="L25" s="3"/>
      <c r="M25" s="3"/>
      <c r="N25" s="3"/>
      <c r="O25" s="3"/>
    </row>
    <row r="26" spans="2:15" ht="13.5">
      <c r="B26" s="2"/>
      <c r="C26" s="2"/>
      <c r="D26" s="2"/>
      <c r="E26" s="2"/>
      <c r="F26" s="2"/>
      <c r="G26" s="2"/>
      <c r="H26" s="2"/>
      <c r="J26" s="3"/>
      <c r="K26" s="3"/>
      <c r="L26" s="3"/>
      <c r="M26" s="3"/>
      <c r="N26" s="3"/>
      <c r="O26" s="3"/>
    </row>
    <row r="27" spans="2:15" ht="13.5">
      <c r="B27" s="2"/>
      <c r="C27" s="2"/>
      <c r="D27" s="2"/>
      <c r="E27" s="2"/>
      <c r="F27" s="2"/>
      <c r="G27" s="2"/>
      <c r="H27" s="2"/>
      <c r="J27" s="3"/>
      <c r="K27" s="3"/>
      <c r="L27" s="3"/>
      <c r="M27" s="3"/>
      <c r="N27" s="3"/>
      <c r="O27" s="3"/>
    </row>
    <row r="28" spans="2:15" ht="13.5">
      <c r="B28" s="2"/>
      <c r="C28" s="2"/>
      <c r="D28" s="2"/>
      <c r="E28" s="2"/>
      <c r="F28" s="2"/>
      <c r="G28" s="2"/>
      <c r="H28" s="2"/>
      <c r="J28" s="3"/>
      <c r="K28" s="3"/>
      <c r="L28" s="3"/>
      <c r="M28" s="3"/>
      <c r="N28" s="3"/>
      <c r="O28" s="3"/>
    </row>
    <row r="29" spans="2:15" ht="13.5">
      <c r="B29" s="2"/>
      <c r="C29" s="2"/>
      <c r="D29" s="2"/>
      <c r="E29" s="2"/>
      <c r="F29" s="2"/>
      <c r="G29" s="2"/>
      <c r="H29" s="2"/>
      <c r="J29" s="3"/>
      <c r="K29" s="3"/>
      <c r="L29" s="3"/>
      <c r="M29" s="3"/>
      <c r="N29" s="3"/>
      <c r="O29" s="3"/>
    </row>
    <row r="30" spans="2:8" ht="13.5">
      <c r="B30" s="2"/>
      <c r="C30" s="2"/>
      <c r="D30" s="2"/>
      <c r="E30" s="2"/>
      <c r="F30" s="2"/>
      <c r="G30" s="2"/>
      <c r="H30" s="2"/>
    </row>
    <row r="31" spans="2:8" ht="13.5">
      <c r="B31" s="2"/>
      <c r="C31" s="2"/>
      <c r="D31" s="2"/>
      <c r="E31" s="2"/>
      <c r="F31" s="2"/>
      <c r="G31" s="2"/>
      <c r="H31" s="2"/>
    </row>
    <row r="32" spans="2:8" ht="13.5">
      <c r="B32" s="2"/>
      <c r="C32" s="2"/>
      <c r="D32" s="2"/>
      <c r="E32" s="2"/>
      <c r="F32" s="2"/>
      <c r="G32" s="2"/>
      <c r="H32" s="2"/>
    </row>
    <row r="33" spans="2:8" ht="13.5">
      <c r="B33" s="2"/>
      <c r="C33" s="2"/>
      <c r="D33" s="2"/>
      <c r="E33" s="2"/>
      <c r="F33" s="2"/>
      <c r="G33" s="2"/>
      <c r="H33" s="2"/>
    </row>
    <row r="34" spans="2:8" ht="13.5">
      <c r="B34" s="2"/>
      <c r="C34" s="2"/>
      <c r="D34" s="2"/>
      <c r="E34" s="2"/>
      <c r="F34" s="2"/>
      <c r="G34" s="2"/>
      <c r="H34" s="2"/>
    </row>
    <row r="35" spans="2:8" ht="13.5">
      <c r="B35" s="2"/>
      <c r="C35" s="2"/>
      <c r="D35" s="2"/>
      <c r="E35" s="14"/>
      <c r="F35" s="35"/>
      <c r="G35" s="2"/>
      <c r="H35" s="2"/>
    </row>
    <row r="36" spans="2:8" ht="13.5">
      <c r="B36" s="2"/>
      <c r="C36" s="2"/>
      <c r="D36" s="2"/>
      <c r="E36" s="2"/>
      <c r="F36" s="2"/>
      <c r="G36" s="2"/>
      <c r="H36" s="2"/>
    </row>
    <row r="37" spans="2:8" ht="13.5">
      <c r="B37" s="2"/>
      <c r="C37" s="2"/>
      <c r="D37" s="2"/>
      <c r="E37" s="2"/>
      <c r="F37" s="2"/>
      <c r="G37" s="2"/>
      <c r="H37" s="2"/>
    </row>
    <row r="38" spans="2:8" ht="13.5">
      <c r="B38" s="2"/>
      <c r="C38" s="2"/>
      <c r="D38" s="2"/>
      <c r="E38" s="2"/>
      <c r="F38" s="2"/>
      <c r="G38" s="2"/>
      <c r="H38" s="2"/>
    </row>
    <row r="39" spans="2:8" ht="13.5">
      <c r="B39" s="2"/>
      <c r="C39" s="2"/>
      <c r="D39" s="2"/>
      <c r="E39" s="2"/>
      <c r="F39" s="2"/>
      <c r="G39" s="2"/>
      <c r="H39" s="2"/>
    </row>
    <row r="40" spans="2:8" ht="13.5">
      <c r="B40" s="2"/>
      <c r="C40" s="2"/>
      <c r="D40" s="2"/>
      <c r="E40" s="2"/>
      <c r="F40" s="2"/>
      <c r="G40" s="2"/>
      <c r="H40" s="2"/>
    </row>
    <row r="41" spans="2:8" ht="13.5">
      <c r="B41" s="2"/>
      <c r="C41" s="2"/>
      <c r="D41" s="2"/>
      <c r="E41" s="2"/>
      <c r="F41" s="2"/>
      <c r="G41" s="2"/>
      <c r="H41" s="2"/>
    </row>
    <row r="42" spans="2:8" ht="13.5">
      <c r="B42" s="2"/>
      <c r="C42" s="2"/>
      <c r="D42" s="2"/>
      <c r="E42" s="2"/>
      <c r="F42" s="2"/>
      <c r="G42" s="2"/>
      <c r="H42" s="2"/>
    </row>
    <row r="43" spans="2:8" ht="13.5">
      <c r="B43" s="2"/>
      <c r="C43" s="2"/>
      <c r="D43" s="2"/>
      <c r="E43" s="2"/>
      <c r="F43" s="2"/>
      <c r="G43" s="2"/>
      <c r="H43" s="2"/>
    </row>
    <row r="44" spans="2:8" ht="13.5">
      <c r="B44" s="3"/>
      <c r="C44" s="3"/>
      <c r="D44" s="3"/>
      <c r="E44" s="3"/>
      <c r="F44" s="3"/>
      <c r="G44" s="22"/>
      <c r="H44" s="3"/>
    </row>
    <row r="45" spans="2:16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  <c r="H45" s="14"/>
      <c r="J45" s="13" t="s">
        <v>1</v>
      </c>
      <c r="L45" s="13" t="s">
        <v>7</v>
      </c>
      <c r="M45" s="13" t="s">
        <v>8</v>
      </c>
      <c r="N45" s="13" t="s">
        <v>9</v>
      </c>
      <c r="O45" s="13" t="s">
        <v>10</v>
      </c>
      <c r="P45" s="13" t="s">
        <v>0</v>
      </c>
    </row>
    <row r="46" spans="2:16" ht="13.5" customHeight="1">
      <c r="B46" s="26"/>
      <c r="C46" s="23"/>
      <c r="D46" s="23"/>
      <c r="E46" s="23"/>
      <c r="F46" s="38"/>
      <c r="G46" s="38"/>
      <c r="H46" s="14"/>
      <c r="J46" s="62"/>
      <c r="L46" s="23"/>
      <c r="M46" s="23"/>
      <c r="N46" s="23"/>
      <c r="O46" s="38"/>
      <c r="P46" s="38"/>
    </row>
    <row r="47" spans="2:16" ht="13.5">
      <c r="B47" s="27" t="s">
        <v>56</v>
      </c>
      <c r="C47" s="24">
        <v>8.397526</v>
      </c>
      <c r="D47" s="24">
        <v>7.836402</v>
      </c>
      <c r="E47" s="24">
        <v>-17.693947</v>
      </c>
      <c r="F47" s="60">
        <v>0.022</v>
      </c>
      <c r="J47" s="63" t="s">
        <v>94</v>
      </c>
      <c r="K47" s="1">
        <v>1</v>
      </c>
      <c r="L47" s="24">
        <v>5.538922</v>
      </c>
      <c r="M47" s="24">
        <v>17.095666</v>
      </c>
      <c r="N47" s="24">
        <v>-26.966393</v>
      </c>
      <c r="O47" s="60">
        <v>0.0616</v>
      </c>
      <c r="P47" s="60"/>
    </row>
    <row r="48" spans="2:16" ht="13.5">
      <c r="B48" s="27" t="s">
        <v>57</v>
      </c>
      <c r="C48" s="24">
        <v>8.83853</v>
      </c>
      <c r="D48" s="24">
        <v>10.388132</v>
      </c>
      <c r="E48" s="24">
        <v>-18.017737</v>
      </c>
      <c r="F48" s="60">
        <v>0.0224</v>
      </c>
      <c r="J48" s="63" t="s">
        <v>81</v>
      </c>
      <c r="K48" s="1">
        <f>K47+1</f>
        <v>2</v>
      </c>
      <c r="L48" s="24">
        <v>6.0583</v>
      </c>
      <c r="M48" s="24">
        <v>14.893376</v>
      </c>
      <c r="N48" s="24">
        <v>-23.464244</v>
      </c>
      <c r="O48" s="60">
        <v>0.0569</v>
      </c>
      <c r="P48" s="60"/>
    </row>
    <row r="49" spans="2:16" ht="13.5">
      <c r="B49" s="27" t="s">
        <v>58</v>
      </c>
      <c r="C49" s="24">
        <v>9.101819</v>
      </c>
      <c r="D49" s="24">
        <v>12.857581</v>
      </c>
      <c r="E49" s="24">
        <v>-18.692785</v>
      </c>
      <c r="F49" s="60">
        <v>0.0228</v>
      </c>
      <c r="J49" s="63" t="s">
        <v>95</v>
      </c>
      <c r="K49" s="1">
        <f aca="true" t="shared" si="0" ref="K49:K64">K48+1</f>
        <v>3</v>
      </c>
      <c r="L49" s="24">
        <v>4.777614</v>
      </c>
      <c r="M49" s="24">
        <v>14.615122</v>
      </c>
      <c r="N49" s="24">
        <v>-25.079552</v>
      </c>
      <c r="O49" s="60">
        <v>0.0521</v>
      </c>
      <c r="P49" s="60"/>
    </row>
    <row r="50" spans="2:16" ht="13.5">
      <c r="B50" s="27" t="s">
        <v>59</v>
      </c>
      <c r="C50" s="24">
        <v>9.649739</v>
      </c>
      <c r="D50" s="24">
        <v>15.741842</v>
      </c>
      <c r="E50" s="24">
        <v>-19.532331</v>
      </c>
      <c r="F50" s="60">
        <v>0.0239</v>
      </c>
      <c r="J50" s="63" t="s">
        <v>66</v>
      </c>
      <c r="K50" s="1">
        <f t="shared" si="0"/>
        <v>4</v>
      </c>
      <c r="L50" s="24">
        <v>18.218</v>
      </c>
      <c r="M50" s="24">
        <v>34.781484</v>
      </c>
      <c r="N50" s="24">
        <v>-34.658519</v>
      </c>
      <c r="O50" s="60">
        <v>0.0503</v>
      </c>
      <c r="P50" s="60"/>
    </row>
    <row r="51" spans="2:16" ht="13.5">
      <c r="B51" s="27" t="s">
        <v>60</v>
      </c>
      <c r="C51" s="24">
        <v>10.326664</v>
      </c>
      <c r="D51" s="24">
        <v>18.989761</v>
      </c>
      <c r="E51" s="24">
        <v>-20.785969</v>
      </c>
      <c r="F51" s="60">
        <v>0.0169</v>
      </c>
      <c r="J51" s="63" t="s">
        <v>107</v>
      </c>
      <c r="K51" s="1">
        <f t="shared" si="0"/>
        <v>5</v>
      </c>
      <c r="L51" s="24">
        <v>2.554673</v>
      </c>
      <c r="M51" s="24">
        <v>16.777888</v>
      </c>
      <c r="N51" s="24">
        <v>-33.623041</v>
      </c>
      <c r="O51" s="60">
        <v>0.0453</v>
      </c>
      <c r="P51" s="60"/>
    </row>
    <row r="52" spans="2:16" ht="13.5">
      <c r="B52" s="27" t="s">
        <v>61</v>
      </c>
      <c r="C52" s="24">
        <v>11.156413</v>
      </c>
      <c r="D52" s="24">
        <v>22.16771</v>
      </c>
      <c r="E52" s="24">
        <v>-22.279636</v>
      </c>
      <c r="F52" s="60">
        <v>0.0192</v>
      </c>
      <c r="J52" s="63" t="s">
        <v>108</v>
      </c>
      <c r="K52" s="1">
        <f t="shared" si="0"/>
        <v>6</v>
      </c>
      <c r="L52" s="24">
        <v>3.851449</v>
      </c>
      <c r="M52" s="24">
        <v>20.150035</v>
      </c>
      <c r="N52" s="24">
        <v>-36.98467</v>
      </c>
      <c r="O52" s="60">
        <v>0.0438</v>
      </c>
      <c r="P52" s="60"/>
    </row>
    <row r="53" spans="2:16" ht="13.5">
      <c r="B53" s="27" t="s">
        <v>62</v>
      </c>
      <c r="C53" s="24">
        <v>12.213667</v>
      </c>
      <c r="D53" s="24">
        <v>25.416731</v>
      </c>
      <c r="E53" s="24">
        <v>-24.243198</v>
      </c>
      <c r="F53" s="60">
        <v>0.0128</v>
      </c>
      <c r="J53" s="63" t="s">
        <v>101</v>
      </c>
      <c r="K53" s="1">
        <f t="shared" si="0"/>
        <v>7</v>
      </c>
      <c r="L53" s="24">
        <v>7.103257</v>
      </c>
      <c r="M53" s="24">
        <v>23.825471</v>
      </c>
      <c r="N53" s="24">
        <v>-35.872707</v>
      </c>
      <c r="O53" s="60">
        <v>0.0432</v>
      </c>
      <c r="P53" s="60"/>
    </row>
    <row r="54" spans="2:16" ht="13.5">
      <c r="B54" s="27" t="s">
        <v>63</v>
      </c>
      <c r="C54" s="24">
        <v>13.587721</v>
      </c>
      <c r="D54" s="24">
        <v>28.640912</v>
      </c>
      <c r="E54" s="24">
        <v>-26.608749</v>
      </c>
      <c r="F54" s="60">
        <v>0.0087</v>
      </c>
      <c r="J54" s="63" t="s">
        <v>90</v>
      </c>
      <c r="K54" s="1">
        <f t="shared" si="0"/>
        <v>8</v>
      </c>
      <c r="L54" s="24">
        <v>9.908851</v>
      </c>
      <c r="M54" s="24">
        <v>27.632583</v>
      </c>
      <c r="N54" s="24">
        <v>-36.708567</v>
      </c>
      <c r="O54" s="60">
        <v>0.0422</v>
      </c>
      <c r="P54" s="60"/>
    </row>
    <row r="55" spans="2:16" ht="13.5">
      <c r="B55" s="27" t="s">
        <v>64</v>
      </c>
      <c r="C55" s="24">
        <v>15.153648</v>
      </c>
      <c r="D55" s="24">
        <v>31.488792</v>
      </c>
      <c r="E55" s="24">
        <v>-29.489446</v>
      </c>
      <c r="F55" s="60">
        <v>0.0096</v>
      </c>
      <c r="J55" s="63" t="s">
        <v>99</v>
      </c>
      <c r="K55" s="1">
        <f t="shared" si="0"/>
        <v>9</v>
      </c>
      <c r="L55" s="24">
        <v>4.855931</v>
      </c>
      <c r="M55" s="24">
        <v>18.485279</v>
      </c>
      <c r="N55" s="24">
        <v>-31.108144</v>
      </c>
      <c r="O55" s="60">
        <v>0.042</v>
      </c>
      <c r="P55" s="60"/>
    </row>
    <row r="56" spans="2:16" ht="13.5">
      <c r="B56" s="27" t="s">
        <v>65</v>
      </c>
      <c r="C56" s="24">
        <v>16.872842</v>
      </c>
      <c r="D56" s="24">
        <v>33.660032</v>
      </c>
      <c r="E56" s="24">
        <v>-32.258272</v>
      </c>
      <c r="F56" s="60">
        <v>0.0064</v>
      </c>
      <c r="J56" s="63" t="s">
        <v>98</v>
      </c>
      <c r="K56" s="1">
        <f t="shared" si="0"/>
        <v>10</v>
      </c>
      <c r="L56" s="24">
        <v>4.061982</v>
      </c>
      <c r="M56" s="24">
        <v>16.348501</v>
      </c>
      <c r="N56" s="24">
        <v>-29.066096</v>
      </c>
      <c r="O56" s="60">
        <v>0.0412</v>
      </c>
      <c r="P56" s="60"/>
    </row>
    <row r="57" spans="2:16" ht="13.5">
      <c r="B57" s="27" t="s">
        <v>66</v>
      </c>
      <c r="C57" s="24">
        <v>18.218</v>
      </c>
      <c r="D57" s="24">
        <v>34.781484</v>
      </c>
      <c r="E57" s="24">
        <v>-34.658519</v>
      </c>
      <c r="F57" s="60">
        <v>0.0503</v>
      </c>
      <c r="J57" s="63" t="s">
        <v>106</v>
      </c>
      <c r="K57" s="1">
        <f t="shared" si="0"/>
        <v>11</v>
      </c>
      <c r="L57" s="24">
        <v>2.535244</v>
      </c>
      <c r="M57" s="24">
        <v>15.514749</v>
      </c>
      <c r="N57" s="24">
        <v>-30.901631</v>
      </c>
      <c r="O57" s="60">
        <v>0.0337</v>
      </c>
      <c r="P57" s="60"/>
    </row>
    <row r="58" spans="2:16" ht="13.5">
      <c r="B58" s="27" t="s">
        <v>67</v>
      </c>
      <c r="C58" s="24">
        <v>19.546058</v>
      </c>
      <c r="D58" s="24">
        <v>35.692962</v>
      </c>
      <c r="E58" s="24">
        <v>-37.432259</v>
      </c>
      <c r="F58" s="60">
        <v>0.0078</v>
      </c>
      <c r="J58" s="63" t="s">
        <v>70</v>
      </c>
      <c r="K58" s="1">
        <f t="shared" si="0"/>
        <v>12</v>
      </c>
      <c r="L58" s="24">
        <v>15.441264</v>
      </c>
      <c r="M58" s="24">
        <v>32.926363</v>
      </c>
      <c r="N58" s="24">
        <v>-36.607895</v>
      </c>
      <c r="O58" s="60">
        <v>0.0336</v>
      </c>
      <c r="P58" s="60"/>
    </row>
    <row r="59" spans="2:16" ht="13.5">
      <c r="B59" s="27" t="s">
        <v>68</v>
      </c>
      <c r="C59" s="24">
        <v>20.812209</v>
      </c>
      <c r="D59" s="24">
        <v>36.167948</v>
      </c>
      <c r="E59" s="24">
        <v>-39.925524</v>
      </c>
      <c r="F59" s="60">
        <v>0.0092</v>
      </c>
      <c r="J59" s="63" t="s">
        <v>87</v>
      </c>
      <c r="K59" s="1">
        <f t="shared" si="0"/>
        <v>13</v>
      </c>
      <c r="L59" s="24">
        <v>12.655323</v>
      </c>
      <c r="M59" s="24">
        <v>30.407656</v>
      </c>
      <c r="N59" s="24">
        <v>-36.284564</v>
      </c>
      <c r="O59" s="60">
        <v>0.0329</v>
      </c>
      <c r="P59" s="60"/>
    </row>
    <row r="60" spans="2:16" ht="13.5">
      <c r="B60" s="27" t="s">
        <v>69</v>
      </c>
      <c r="C60" s="24">
        <v>16.613759</v>
      </c>
      <c r="D60" s="24">
        <v>34.118575</v>
      </c>
      <c r="E60" s="24">
        <v>-38.643046</v>
      </c>
      <c r="F60" s="60">
        <v>0.009</v>
      </c>
      <c r="J60" s="63" t="s">
        <v>78</v>
      </c>
      <c r="K60" s="1">
        <f t="shared" si="0"/>
        <v>14</v>
      </c>
      <c r="L60" s="24">
        <v>7.30271</v>
      </c>
      <c r="M60" s="24">
        <v>12.651917</v>
      </c>
      <c r="N60" s="24">
        <v>-20.285386</v>
      </c>
      <c r="O60" s="60">
        <v>0.0312</v>
      </c>
      <c r="P60" s="60"/>
    </row>
    <row r="61" spans="2:16" ht="13.5">
      <c r="B61" s="27" t="s">
        <v>70</v>
      </c>
      <c r="C61" s="24">
        <v>15.441264</v>
      </c>
      <c r="D61" s="24">
        <v>32.926363</v>
      </c>
      <c r="E61" s="24">
        <v>-36.607895</v>
      </c>
      <c r="F61" s="60">
        <v>0.0336</v>
      </c>
      <c r="J61" s="63" t="s">
        <v>79</v>
      </c>
      <c r="K61" s="1">
        <f t="shared" si="0"/>
        <v>15</v>
      </c>
      <c r="L61" s="24">
        <v>6.680149</v>
      </c>
      <c r="M61" s="24">
        <v>10.215798</v>
      </c>
      <c r="N61" s="24">
        <v>-19.75891</v>
      </c>
      <c r="O61" s="60">
        <v>0.0302</v>
      </c>
      <c r="P61" s="60"/>
    </row>
    <row r="62" spans="2:16" ht="13.5">
      <c r="B62" s="27" t="s">
        <v>71</v>
      </c>
      <c r="C62" s="24">
        <v>14.097224</v>
      </c>
      <c r="D62" s="24">
        <v>31.468112</v>
      </c>
      <c r="E62" s="24">
        <v>-34.242613</v>
      </c>
      <c r="F62" s="60">
        <v>0.0102</v>
      </c>
      <c r="J62" s="63" t="s">
        <v>104</v>
      </c>
      <c r="K62" s="1">
        <f t="shared" si="0"/>
        <v>16</v>
      </c>
      <c r="L62" s="24">
        <v>3.888413</v>
      </c>
      <c r="M62" s="24">
        <v>19.781858</v>
      </c>
      <c r="N62" s="24">
        <v>-36.181155</v>
      </c>
      <c r="O62" s="60">
        <v>0.029</v>
      </c>
      <c r="P62" s="60"/>
    </row>
    <row r="63" spans="2:16" ht="13.5">
      <c r="B63" s="27" t="s">
        <v>72</v>
      </c>
      <c r="C63" s="24">
        <v>12.883851</v>
      </c>
      <c r="D63" s="24">
        <v>29.687308</v>
      </c>
      <c r="E63" s="24">
        <v>-32.189833</v>
      </c>
      <c r="F63" s="60">
        <v>0.0098</v>
      </c>
      <c r="J63" s="63" t="s">
        <v>96</v>
      </c>
      <c r="K63" s="1">
        <f t="shared" si="0"/>
        <v>17</v>
      </c>
      <c r="L63" s="24">
        <v>4.113245</v>
      </c>
      <c r="M63" s="24">
        <v>12.516816</v>
      </c>
      <c r="N63" s="24">
        <v>-23.652795</v>
      </c>
      <c r="O63" s="60">
        <v>0.0272</v>
      </c>
      <c r="P63" s="60"/>
    </row>
    <row r="64" spans="2:16" ht="13.5">
      <c r="B64" s="27" t="s">
        <v>73</v>
      </c>
      <c r="C64" s="24">
        <v>11.496492</v>
      </c>
      <c r="D64" s="24">
        <v>26.954337</v>
      </c>
      <c r="E64" s="24">
        <v>-29.192003</v>
      </c>
      <c r="F64" s="60">
        <v>0.0169</v>
      </c>
      <c r="J64" s="63" t="s">
        <v>105</v>
      </c>
      <c r="K64" s="1">
        <f t="shared" si="0"/>
        <v>18</v>
      </c>
      <c r="L64" s="24">
        <v>3.090695</v>
      </c>
      <c r="M64" s="24">
        <v>17.339961</v>
      </c>
      <c r="N64" s="24">
        <v>-33.346751</v>
      </c>
      <c r="O64" s="60">
        <v>0.026</v>
      </c>
      <c r="P64" s="60"/>
    </row>
    <row r="65" spans="2:16" ht="13.5">
      <c r="B65" s="27" t="s">
        <v>74</v>
      </c>
      <c r="C65" s="24">
        <v>10.12704</v>
      </c>
      <c r="D65" s="24">
        <v>23.854155</v>
      </c>
      <c r="E65" s="24">
        <v>-26.780158</v>
      </c>
      <c r="F65" s="60">
        <v>0.018</v>
      </c>
      <c r="J65" s="63" t="s">
        <v>76</v>
      </c>
      <c r="L65" s="24">
        <v>8.580328</v>
      </c>
      <c r="M65" s="24">
        <v>18.46402</v>
      </c>
      <c r="N65" s="24">
        <v>-22.910692</v>
      </c>
      <c r="O65" s="60">
        <v>0.0246</v>
      </c>
      <c r="P65" s="60"/>
    </row>
    <row r="66" spans="2:16" ht="13.5">
      <c r="B66" s="27" t="s">
        <v>75</v>
      </c>
      <c r="C66" s="24">
        <v>9.368974</v>
      </c>
      <c r="D66" s="24">
        <v>21.324518</v>
      </c>
      <c r="E66" s="24">
        <v>-24.704158</v>
      </c>
      <c r="F66" s="60">
        <v>0.0185</v>
      </c>
      <c r="J66" s="63" t="s">
        <v>77</v>
      </c>
      <c r="L66" s="24">
        <v>7.800168</v>
      </c>
      <c r="M66" s="24">
        <v>15.429088</v>
      </c>
      <c r="N66" s="24">
        <v>-21.472209</v>
      </c>
      <c r="O66" s="60">
        <v>0.0242</v>
      </c>
      <c r="P66" s="60"/>
    </row>
    <row r="67" spans="2:16" ht="13.5">
      <c r="B67" s="27" t="s">
        <v>76</v>
      </c>
      <c r="C67" s="24">
        <v>8.580328</v>
      </c>
      <c r="D67" s="24">
        <v>18.46402</v>
      </c>
      <c r="E67" s="24">
        <v>-22.910692</v>
      </c>
      <c r="F67" s="60">
        <v>0.0246</v>
      </c>
      <c r="J67" s="63" t="s">
        <v>59</v>
      </c>
      <c r="L67" s="24">
        <v>9.649739</v>
      </c>
      <c r="M67" s="24">
        <v>15.741842</v>
      </c>
      <c r="N67" s="24">
        <v>-19.532331</v>
      </c>
      <c r="O67" s="60">
        <v>0.0239</v>
      </c>
      <c r="P67" s="60"/>
    </row>
    <row r="68" spans="2:16" ht="13.5">
      <c r="B68" s="27" t="s">
        <v>77</v>
      </c>
      <c r="C68" s="24">
        <v>7.800168</v>
      </c>
      <c r="D68" s="24">
        <v>15.429088</v>
      </c>
      <c r="E68" s="24">
        <v>-21.472209</v>
      </c>
      <c r="F68" s="60">
        <v>0.0242</v>
      </c>
      <c r="J68" s="63" t="s">
        <v>109</v>
      </c>
      <c r="L68" s="24">
        <v>5.645583</v>
      </c>
      <c r="M68" s="24">
        <v>23.532608</v>
      </c>
      <c r="N68" s="24">
        <v>-38.965132</v>
      </c>
      <c r="O68" s="60">
        <v>0.0239</v>
      </c>
      <c r="P68" s="60"/>
    </row>
    <row r="69" spans="2:16" ht="13.5">
      <c r="B69" s="27" t="s">
        <v>78</v>
      </c>
      <c r="C69" s="24">
        <v>7.30271</v>
      </c>
      <c r="D69" s="24">
        <v>12.651917</v>
      </c>
      <c r="E69" s="24">
        <v>-20.285386</v>
      </c>
      <c r="F69" s="60">
        <v>0.0312</v>
      </c>
      <c r="J69" s="63" t="s">
        <v>58</v>
      </c>
      <c r="L69" s="24">
        <v>9.101819</v>
      </c>
      <c r="M69" s="24">
        <v>12.857581</v>
      </c>
      <c r="N69" s="24">
        <v>-18.692785</v>
      </c>
      <c r="O69" s="60">
        <v>0.0228</v>
      </c>
      <c r="P69" s="60"/>
    </row>
    <row r="70" spans="2:16" ht="13.5">
      <c r="B70" s="27" t="s">
        <v>79</v>
      </c>
      <c r="C70" s="24">
        <v>6.680149</v>
      </c>
      <c r="D70" s="24">
        <v>10.215798</v>
      </c>
      <c r="E70" s="24">
        <v>-19.75891</v>
      </c>
      <c r="F70" s="60">
        <v>0.0302</v>
      </c>
      <c r="J70" s="63" t="s">
        <v>57</v>
      </c>
      <c r="L70" s="24">
        <v>8.83853</v>
      </c>
      <c r="M70" s="24">
        <v>10.388132</v>
      </c>
      <c r="N70" s="24">
        <v>-18.017737</v>
      </c>
      <c r="O70" s="60">
        <v>0.0224</v>
      </c>
      <c r="P70" s="60"/>
    </row>
    <row r="71" spans="2:16" ht="13.5">
      <c r="B71" s="27" t="s">
        <v>80</v>
      </c>
      <c r="C71" s="24">
        <v>5.371345</v>
      </c>
      <c r="D71" s="24">
        <v>12.309927</v>
      </c>
      <c r="E71" s="24">
        <v>-22.072789</v>
      </c>
      <c r="F71" s="60">
        <v>0.021</v>
      </c>
      <c r="J71" s="63" t="s">
        <v>56</v>
      </c>
      <c r="L71" s="24">
        <v>8.397526</v>
      </c>
      <c r="M71" s="24">
        <v>7.836402</v>
      </c>
      <c r="N71" s="24">
        <v>-17.693947</v>
      </c>
      <c r="O71" s="60">
        <v>0.022</v>
      </c>
      <c r="P71" s="60"/>
    </row>
    <row r="72" spans="2:16" ht="13.5">
      <c r="B72" s="27" t="s">
        <v>81</v>
      </c>
      <c r="C72" s="24">
        <v>6.0583</v>
      </c>
      <c r="D72" s="24">
        <v>14.893376</v>
      </c>
      <c r="E72" s="24">
        <v>-23.464244</v>
      </c>
      <c r="F72" s="60">
        <v>0.0569</v>
      </c>
      <c r="J72" s="63" t="s">
        <v>97</v>
      </c>
      <c r="L72" s="24">
        <v>3.057519</v>
      </c>
      <c r="M72" s="24">
        <v>14.031586</v>
      </c>
      <c r="N72" s="24">
        <v>-26.976733</v>
      </c>
      <c r="O72" s="60">
        <v>0.0219</v>
      </c>
      <c r="P72" s="60"/>
    </row>
    <row r="73" spans="2:16" ht="13.5">
      <c r="B73" s="27" t="s">
        <v>82</v>
      </c>
      <c r="C73" s="24">
        <v>6.863715</v>
      </c>
      <c r="D73" s="24">
        <v>17.712333</v>
      </c>
      <c r="E73" s="24">
        <v>-25.008883</v>
      </c>
      <c r="F73" s="60">
        <v>0.018</v>
      </c>
      <c r="J73" s="63" t="s">
        <v>103</v>
      </c>
      <c r="L73" s="24">
        <v>5.243553</v>
      </c>
      <c r="M73" s="24">
        <v>22.705239</v>
      </c>
      <c r="N73" s="24">
        <v>-38.373318</v>
      </c>
      <c r="O73" s="60">
        <v>0.0211</v>
      </c>
      <c r="P73" s="60"/>
    </row>
    <row r="74" spans="2:16" ht="13.5">
      <c r="B74" s="27" t="s">
        <v>83</v>
      </c>
      <c r="C74" s="24">
        <v>7.819432</v>
      </c>
      <c r="D74" s="24">
        <v>20.497133</v>
      </c>
      <c r="E74" s="24">
        <v>-26.887794</v>
      </c>
      <c r="F74" s="60">
        <v>0.0141</v>
      </c>
      <c r="J74" s="63" t="s">
        <v>80</v>
      </c>
      <c r="L74" s="24">
        <v>5.371345</v>
      </c>
      <c r="M74" s="24">
        <v>12.309927</v>
      </c>
      <c r="N74" s="24">
        <v>-22.072789</v>
      </c>
      <c r="O74" s="60">
        <v>0.021</v>
      </c>
      <c r="P74" s="60"/>
    </row>
    <row r="75" spans="2:16" ht="13.5">
      <c r="B75" s="27" t="s">
        <v>84</v>
      </c>
      <c r="C75" s="24">
        <v>8.743187</v>
      </c>
      <c r="D75" s="24">
        <v>23.020436</v>
      </c>
      <c r="E75" s="24">
        <v>-28.929791</v>
      </c>
      <c r="F75" s="60">
        <v>0.0144</v>
      </c>
      <c r="J75" s="63" t="s">
        <v>100</v>
      </c>
      <c r="L75" s="24">
        <v>5.781667</v>
      </c>
      <c r="M75" s="24">
        <v>21.001244</v>
      </c>
      <c r="N75" s="24">
        <v>-33.262179</v>
      </c>
      <c r="O75" s="60">
        <v>0.0194</v>
      </c>
      <c r="P75" s="60"/>
    </row>
    <row r="76" spans="2:16" ht="13.5">
      <c r="B76" s="27" t="s">
        <v>85</v>
      </c>
      <c r="C76" s="24">
        <v>10.086761</v>
      </c>
      <c r="D76" s="24">
        <v>26.137349</v>
      </c>
      <c r="E76" s="24">
        <v>-31.747483</v>
      </c>
      <c r="F76" s="60">
        <v>0.0106</v>
      </c>
      <c r="J76" s="63" t="s">
        <v>61</v>
      </c>
      <c r="L76" s="24">
        <v>11.156413</v>
      </c>
      <c r="M76" s="24">
        <v>22.16771</v>
      </c>
      <c r="N76" s="24">
        <v>-22.279636</v>
      </c>
      <c r="O76" s="60">
        <v>0.0192</v>
      </c>
      <c r="P76" s="60"/>
    </row>
    <row r="77" spans="2:16" ht="13.5">
      <c r="B77" s="27" t="s">
        <v>86</v>
      </c>
      <c r="C77" s="24">
        <v>11.580917</v>
      </c>
      <c r="D77" s="24">
        <v>28.867523</v>
      </c>
      <c r="E77" s="24">
        <v>-34.34976</v>
      </c>
      <c r="F77" s="60">
        <v>0.006</v>
      </c>
      <c r="J77" s="63" t="s">
        <v>75</v>
      </c>
      <c r="L77" s="24">
        <v>9.368974</v>
      </c>
      <c r="M77" s="24">
        <v>21.324518</v>
      </c>
      <c r="N77" s="24">
        <v>-24.704158</v>
      </c>
      <c r="O77" s="60">
        <v>0.0185</v>
      </c>
      <c r="P77" s="60"/>
    </row>
    <row r="78" spans="2:16" ht="13.5">
      <c r="B78" s="27" t="s">
        <v>87</v>
      </c>
      <c r="C78" s="24">
        <v>12.655323</v>
      </c>
      <c r="D78" s="24">
        <v>30.407656</v>
      </c>
      <c r="E78" s="24">
        <v>-36.284564</v>
      </c>
      <c r="F78" s="60">
        <v>0.0329</v>
      </c>
      <c r="J78" s="63" t="s">
        <v>74</v>
      </c>
      <c r="L78" s="24">
        <v>10.12704</v>
      </c>
      <c r="M78" s="24">
        <v>23.854155</v>
      </c>
      <c r="N78" s="24">
        <v>-26.780158</v>
      </c>
      <c r="O78" s="60">
        <v>0.018</v>
      </c>
      <c r="P78" s="60"/>
    </row>
    <row r="79" spans="2:16" ht="13.5">
      <c r="B79" s="27" t="s">
        <v>88</v>
      </c>
      <c r="C79" s="24">
        <v>13.710202</v>
      </c>
      <c r="D79" s="24">
        <v>32.000552</v>
      </c>
      <c r="E79" s="24">
        <v>-38.41276</v>
      </c>
      <c r="F79" s="60">
        <v>0.0104</v>
      </c>
      <c r="J79" s="63" t="s">
        <v>82</v>
      </c>
      <c r="L79" s="24">
        <v>6.863715</v>
      </c>
      <c r="M79" s="24">
        <v>17.712333</v>
      </c>
      <c r="N79" s="24">
        <v>-25.008883</v>
      </c>
      <c r="O79" s="60">
        <v>0.018</v>
      </c>
      <c r="P79" s="60"/>
    </row>
    <row r="80" spans="2:16" ht="13.5">
      <c r="B80" s="27" t="s">
        <v>89</v>
      </c>
      <c r="C80" s="24">
        <v>10.657213</v>
      </c>
      <c r="D80" s="24">
        <v>29.254742</v>
      </c>
      <c r="E80" s="24">
        <v>-38.623021</v>
      </c>
      <c r="F80" s="60">
        <v>0.0129</v>
      </c>
      <c r="J80" s="63" t="s">
        <v>102</v>
      </c>
      <c r="L80" s="24">
        <v>8.281107</v>
      </c>
      <c r="M80" s="24">
        <v>26.641083</v>
      </c>
      <c r="N80" s="24">
        <v>-38.602608</v>
      </c>
      <c r="O80" s="60">
        <v>0.018</v>
      </c>
      <c r="P80" s="60"/>
    </row>
    <row r="81" spans="2:16" ht="13.5">
      <c r="B81" s="27" t="s">
        <v>90</v>
      </c>
      <c r="C81" s="24">
        <v>9.908851</v>
      </c>
      <c r="D81" s="24">
        <v>27.632583</v>
      </c>
      <c r="E81" s="24">
        <v>-36.708567</v>
      </c>
      <c r="F81" s="60">
        <v>0.0422</v>
      </c>
      <c r="J81" s="63" t="s">
        <v>60</v>
      </c>
      <c r="L81" s="24">
        <v>10.326664</v>
      </c>
      <c r="M81" s="24">
        <v>18.989761</v>
      </c>
      <c r="N81" s="24">
        <v>-20.785969</v>
      </c>
      <c r="O81" s="60">
        <v>0.0169</v>
      </c>
      <c r="P81" s="60"/>
    </row>
    <row r="82" spans="2:16" ht="13.5">
      <c r="B82" s="27" t="s">
        <v>91</v>
      </c>
      <c r="C82" s="24">
        <v>8.522051</v>
      </c>
      <c r="D82" s="24">
        <v>25.035656</v>
      </c>
      <c r="E82" s="24">
        <v>-33.989944</v>
      </c>
      <c r="F82" s="60">
        <v>0.0165</v>
      </c>
      <c r="J82" s="63" t="s">
        <v>73</v>
      </c>
      <c r="L82" s="24">
        <v>11.496492</v>
      </c>
      <c r="M82" s="24">
        <v>26.954337</v>
      </c>
      <c r="N82" s="24">
        <v>-29.192003</v>
      </c>
      <c r="O82" s="60">
        <v>0.0169</v>
      </c>
      <c r="P82" s="60"/>
    </row>
    <row r="83" spans="2:16" ht="13.5">
      <c r="B83" s="27" t="s">
        <v>92</v>
      </c>
      <c r="C83" s="24">
        <v>7.313463</v>
      </c>
      <c r="D83" s="24">
        <v>22.077313</v>
      </c>
      <c r="E83" s="24">
        <v>-31.072154</v>
      </c>
      <c r="F83" s="60">
        <v>0.0147</v>
      </c>
      <c r="J83" s="63" t="s">
        <v>91</v>
      </c>
      <c r="L83" s="24">
        <v>8.522051</v>
      </c>
      <c r="M83" s="24">
        <v>25.035656</v>
      </c>
      <c r="N83" s="24">
        <v>-33.989944</v>
      </c>
      <c r="O83" s="60">
        <v>0.0165</v>
      </c>
      <c r="P83" s="60"/>
    </row>
    <row r="84" spans="2:16" ht="13.5">
      <c r="B84" s="27" t="s">
        <v>93</v>
      </c>
      <c r="C84" s="24">
        <v>6.292606</v>
      </c>
      <c r="D84" s="24">
        <v>19.487169</v>
      </c>
      <c r="E84" s="24">
        <v>-28.868969</v>
      </c>
      <c r="F84" s="60">
        <v>0.0165</v>
      </c>
      <c r="J84" s="63" t="s">
        <v>93</v>
      </c>
      <c r="L84" s="24">
        <v>6.292606</v>
      </c>
      <c r="M84" s="24">
        <v>19.487169</v>
      </c>
      <c r="N84" s="24">
        <v>-28.868969</v>
      </c>
      <c r="O84" s="60">
        <v>0.0165</v>
      </c>
      <c r="P84" s="60"/>
    </row>
    <row r="85" spans="2:16" ht="13.5">
      <c r="B85" s="27" t="s">
        <v>94</v>
      </c>
      <c r="C85" s="24">
        <v>5.538922</v>
      </c>
      <c r="D85" s="24">
        <v>17.095666</v>
      </c>
      <c r="E85" s="24">
        <v>-26.966393</v>
      </c>
      <c r="F85" s="60">
        <v>0.0616</v>
      </c>
      <c r="J85" s="63" t="s">
        <v>92</v>
      </c>
      <c r="L85" s="24">
        <v>7.313463</v>
      </c>
      <c r="M85" s="24">
        <v>22.077313</v>
      </c>
      <c r="N85" s="24">
        <v>-31.072154</v>
      </c>
      <c r="O85" s="60">
        <v>0.0147</v>
      </c>
      <c r="P85" s="60"/>
    </row>
    <row r="86" spans="2:16" ht="13.5">
      <c r="B86" s="27" t="s">
        <v>95</v>
      </c>
      <c r="C86" s="24">
        <v>4.777614</v>
      </c>
      <c r="D86" s="24">
        <v>14.615122</v>
      </c>
      <c r="E86" s="24">
        <v>-25.079552</v>
      </c>
      <c r="F86" s="60">
        <v>0.0521</v>
      </c>
      <c r="J86" s="63" t="s">
        <v>84</v>
      </c>
      <c r="L86" s="24">
        <v>8.743187</v>
      </c>
      <c r="M86" s="24">
        <v>23.020436</v>
      </c>
      <c r="N86" s="24">
        <v>-28.929791</v>
      </c>
      <c r="O86" s="60">
        <v>0.0144</v>
      </c>
      <c r="P86" s="60"/>
    </row>
    <row r="87" spans="2:16" ht="13.5">
      <c r="B87" s="27" t="s">
        <v>96</v>
      </c>
      <c r="C87" s="24">
        <v>4.113245</v>
      </c>
      <c r="D87" s="24">
        <v>12.516816</v>
      </c>
      <c r="E87" s="24">
        <v>-23.652795</v>
      </c>
      <c r="F87" s="60">
        <v>0.0272</v>
      </c>
      <c r="J87" s="63" t="s">
        <v>83</v>
      </c>
      <c r="L87" s="24">
        <v>7.819432</v>
      </c>
      <c r="M87" s="24">
        <v>20.497133</v>
      </c>
      <c r="N87" s="24">
        <v>-26.887794</v>
      </c>
      <c r="O87" s="60">
        <v>0.0141</v>
      </c>
      <c r="P87" s="60"/>
    </row>
    <row r="88" spans="2:16" ht="13.5">
      <c r="B88" s="27" t="s">
        <v>97</v>
      </c>
      <c r="C88" s="24">
        <v>3.057519</v>
      </c>
      <c r="D88" s="24">
        <v>14.031586</v>
      </c>
      <c r="E88" s="24">
        <v>-26.976733</v>
      </c>
      <c r="F88" s="60">
        <v>0.0219</v>
      </c>
      <c r="J88" s="63" t="s">
        <v>89</v>
      </c>
      <c r="L88" s="24">
        <v>10.657213</v>
      </c>
      <c r="M88" s="24">
        <v>29.254742</v>
      </c>
      <c r="N88" s="24">
        <v>-38.623021</v>
      </c>
      <c r="O88" s="60">
        <v>0.0129</v>
      </c>
      <c r="P88" s="60"/>
    </row>
    <row r="89" spans="2:16" ht="13.5">
      <c r="B89" s="27" t="s">
        <v>98</v>
      </c>
      <c r="C89" s="24">
        <v>4.061982</v>
      </c>
      <c r="D89" s="24">
        <v>16.348501</v>
      </c>
      <c r="E89" s="24">
        <v>-29.066096</v>
      </c>
      <c r="F89" s="60">
        <v>0.0412</v>
      </c>
      <c r="J89" s="63" t="s">
        <v>62</v>
      </c>
      <c r="L89" s="24">
        <v>12.213667</v>
      </c>
      <c r="M89" s="24">
        <v>25.416731</v>
      </c>
      <c r="N89" s="24">
        <v>-24.243198</v>
      </c>
      <c r="O89" s="60">
        <v>0.0128</v>
      </c>
      <c r="P89" s="60"/>
    </row>
    <row r="90" spans="2:16" ht="13.5">
      <c r="B90" s="27" t="s">
        <v>99</v>
      </c>
      <c r="C90" s="24">
        <v>4.855931</v>
      </c>
      <c r="D90" s="24">
        <v>18.485279</v>
      </c>
      <c r="E90" s="24">
        <v>-31.108144</v>
      </c>
      <c r="F90" s="60">
        <v>0.042</v>
      </c>
      <c r="J90" s="63" t="s">
        <v>85</v>
      </c>
      <c r="L90" s="24">
        <v>10.086761</v>
      </c>
      <c r="M90" s="24">
        <v>26.137349</v>
      </c>
      <c r="N90" s="24">
        <v>-31.747483</v>
      </c>
      <c r="O90" s="60">
        <v>0.0106</v>
      </c>
      <c r="P90" s="60"/>
    </row>
    <row r="91" spans="2:16" ht="13.5">
      <c r="B91" s="27" t="s">
        <v>100</v>
      </c>
      <c r="C91" s="24">
        <v>5.781667</v>
      </c>
      <c r="D91" s="24">
        <v>21.001244</v>
      </c>
      <c r="E91" s="24">
        <v>-33.262179</v>
      </c>
      <c r="F91" s="60">
        <v>0.0194</v>
      </c>
      <c r="J91" s="63" t="s">
        <v>88</v>
      </c>
      <c r="L91" s="24">
        <v>13.710202</v>
      </c>
      <c r="M91" s="24">
        <v>32.000552</v>
      </c>
      <c r="N91" s="24">
        <v>-38.41276</v>
      </c>
      <c r="O91" s="60">
        <v>0.0104</v>
      </c>
      <c r="P91" s="60"/>
    </row>
    <row r="92" spans="2:16" ht="13.5">
      <c r="B92" s="27" t="s">
        <v>101</v>
      </c>
      <c r="C92" s="24">
        <v>7.103257</v>
      </c>
      <c r="D92" s="24">
        <v>23.825471</v>
      </c>
      <c r="E92" s="24">
        <v>-35.872707</v>
      </c>
      <c r="F92" s="60">
        <v>0.0432</v>
      </c>
      <c r="J92" s="63" t="s">
        <v>71</v>
      </c>
      <c r="L92" s="24">
        <v>14.097224</v>
      </c>
      <c r="M92" s="24">
        <v>31.468112</v>
      </c>
      <c r="N92" s="24">
        <v>-34.242613</v>
      </c>
      <c r="O92" s="60">
        <v>0.0102</v>
      </c>
      <c r="P92" s="60"/>
    </row>
    <row r="93" spans="2:16" ht="13.5">
      <c r="B93" s="27" t="s">
        <v>102</v>
      </c>
      <c r="C93" s="24">
        <v>8.281107</v>
      </c>
      <c r="D93" s="24">
        <v>26.641083</v>
      </c>
      <c r="E93" s="24">
        <v>-38.602608</v>
      </c>
      <c r="F93" s="60">
        <v>0.018</v>
      </c>
      <c r="J93" s="63" t="s">
        <v>72</v>
      </c>
      <c r="L93" s="24">
        <v>12.883851</v>
      </c>
      <c r="M93" s="24">
        <v>29.687308</v>
      </c>
      <c r="N93" s="24">
        <v>-32.189833</v>
      </c>
      <c r="O93" s="60">
        <v>0.0098</v>
      </c>
      <c r="P93" s="60"/>
    </row>
    <row r="94" spans="2:16" ht="13.5">
      <c r="B94" s="27" t="s">
        <v>103</v>
      </c>
      <c r="C94" s="24">
        <v>5.243553</v>
      </c>
      <c r="D94" s="24">
        <v>22.705239</v>
      </c>
      <c r="E94" s="24">
        <v>-38.373318</v>
      </c>
      <c r="F94" s="60">
        <v>0.0211</v>
      </c>
      <c r="J94" s="63" t="s">
        <v>64</v>
      </c>
      <c r="L94" s="24">
        <v>15.153648</v>
      </c>
      <c r="M94" s="24">
        <v>31.488792</v>
      </c>
      <c r="N94" s="24">
        <v>-29.489446</v>
      </c>
      <c r="O94" s="60">
        <v>0.0096</v>
      </c>
      <c r="P94" s="60"/>
    </row>
    <row r="95" spans="2:16" ht="13.5">
      <c r="B95" s="27" t="s">
        <v>104</v>
      </c>
      <c r="C95" s="24">
        <v>3.888413</v>
      </c>
      <c r="D95" s="24">
        <v>19.781858</v>
      </c>
      <c r="E95" s="24">
        <v>-36.181155</v>
      </c>
      <c r="F95" s="60">
        <v>0.029</v>
      </c>
      <c r="J95" s="63" t="s">
        <v>68</v>
      </c>
      <c r="L95" s="24">
        <v>20.812209</v>
      </c>
      <c r="M95" s="24">
        <v>36.167948</v>
      </c>
      <c r="N95" s="24">
        <v>-39.925524</v>
      </c>
      <c r="O95" s="60">
        <v>0.0092</v>
      </c>
      <c r="P95" s="60"/>
    </row>
    <row r="96" spans="2:16" ht="13.5">
      <c r="B96" s="27" t="s">
        <v>105</v>
      </c>
      <c r="C96" s="24">
        <v>3.090695</v>
      </c>
      <c r="D96" s="24">
        <v>17.339961</v>
      </c>
      <c r="E96" s="24">
        <v>-33.346751</v>
      </c>
      <c r="F96" s="60">
        <v>0.026</v>
      </c>
      <c r="J96" s="63" t="s">
        <v>69</v>
      </c>
      <c r="L96" s="24">
        <v>16.613759</v>
      </c>
      <c r="M96" s="24">
        <v>34.118575</v>
      </c>
      <c r="N96" s="24">
        <v>-38.643046</v>
      </c>
      <c r="O96" s="60">
        <v>0.009</v>
      </c>
      <c r="P96" s="60"/>
    </row>
    <row r="97" spans="2:16" ht="13.5">
      <c r="B97" s="27" t="s">
        <v>106</v>
      </c>
      <c r="C97" s="24">
        <v>2.535244</v>
      </c>
      <c r="D97" s="24">
        <v>15.514749</v>
      </c>
      <c r="E97" s="24">
        <v>-30.901631</v>
      </c>
      <c r="F97" s="60">
        <v>0.0337</v>
      </c>
      <c r="J97" s="63" t="s">
        <v>63</v>
      </c>
      <c r="L97" s="24">
        <v>13.587721</v>
      </c>
      <c r="M97" s="24">
        <v>28.640912</v>
      </c>
      <c r="N97" s="24">
        <v>-26.608749</v>
      </c>
      <c r="O97" s="60">
        <v>0.0087</v>
      </c>
      <c r="P97" s="60"/>
    </row>
    <row r="98" spans="2:16" ht="13.5">
      <c r="B98" s="27" t="s">
        <v>107</v>
      </c>
      <c r="C98" s="24">
        <v>2.554673</v>
      </c>
      <c r="D98" s="24">
        <v>16.777888</v>
      </c>
      <c r="E98" s="24">
        <v>-33.623041</v>
      </c>
      <c r="F98" s="60">
        <v>0.0453</v>
      </c>
      <c r="J98" s="63" t="s">
        <v>67</v>
      </c>
      <c r="L98" s="24">
        <v>19.546058</v>
      </c>
      <c r="M98" s="24">
        <v>35.692962</v>
      </c>
      <c r="N98" s="24">
        <v>-37.432259</v>
      </c>
      <c r="O98" s="60">
        <v>0.0078</v>
      </c>
      <c r="P98" s="60"/>
    </row>
    <row r="99" spans="2:16" ht="13.5">
      <c r="B99" s="27" t="s">
        <v>108</v>
      </c>
      <c r="C99" s="24">
        <v>3.851449</v>
      </c>
      <c r="D99" s="24">
        <v>20.150035</v>
      </c>
      <c r="E99" s="24">
        <v>-36.98467</v>
      </c>
      <c r="F99" s="60">
        <v>0.0438</v>
      </c>
      <c r="J99" s="63" t="s">
        <v>65</v>
      </c>
      <c r="L99" s="24">
        <v>16.872842</v>
      </c>
      <c r="M99" s="24">
        <v>33.660032</v>
      </c>
      <c r="N99" s="24">
        <v>-32.258272</v>
      </c>
      <c r="O99" s="60">
        <v>0.0064</v>
      </c>
      <c r="P99" s="60"/>
    </row>
    <row r="100" spans="2:16" ht="13.5">
      <c r="B100" s="27" t="s">
        <v>109</v>
      </c>
      <c r="C100" s="24">
        <v>5.645583</v>
      </c>
      <c r="D100" s="24">
        <v>23.532608</v>
      </c>
      <c r="E100" s="24">
        <v>-38.965132</v>
      </c>
      <c r="F100" s="60">
        <v>0.0239</v>
      </c>
      <c r="J100" s="63" t="s">
        <v>86</v>
      </c>
      <c r="L100" s="24">
        <v>11.580917</v>
      </c>
      <c r="M100" s="24">
        <v>28.867523</v>
      </c>
      <c r="N100" s="24">
        <v>-34.34976</v>
      </c>
      <c r="O100" s="60">
        <v>0.006</v>
      </c>
      <c r="P100" s="60"/>
    </row>
  </sheetData>
  <sheetProtection/>
  <mergeCells count="15">
    <mergeCell ref="E7:F7"/>
    <mergeCell ref="C6:D6"/>
    <mergeCell ref="C7:D7"/>
    <mergeCell ref="C8:D8"/>
    <mergeCell ref="E6:F6"/>
    <mergeCell ref="E10:F10"/>
    <mergeCell ref="E9:F9"/>
    <mergeCell ref="E8:F8"/>
    <mergeCell ref="B12:G12"/>
    <mergeCell ref="J2:O6"/>
    <mergeCell ref="E5:F5"/>
    <mergeCell ref="C1:D1"/>
    <mergeCell ref="C2:D2"/>
    <mergeCell ref="C3:D3"/>
    <mergeCell ref="C4:D4"/>
  </mergeCells>
  <conditionalFormatting sqref="H47:H65536 G17:H22 H44 O25:O29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 P46:P100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 horizontalCentered="1"/>
  <pageMargins left="0.5" right="0.5" top="1.75" bottom="1" header="0.5" footer="0.5"/>
  <pageSetup horizontalDpi="1200" verticalDpi="1200" orientation="portrait" r:id="rId2"/>
  <headerFooter alignWithMargins="0">
    <oddHeader>&amp;L&amp;"Arial,Bold"&amp;26Verisurf Inspection Report&amp;C&amp;"Arial,Bold"&amp;14
&amp;R&amp;"Times New Roman,Bold Italic"&amp;12Verisurf Software, Inc&amp;10
&amp;8 1571 N. Harmony Circle
Anaheim CA 92807
 714-970-1683
&amp;"Times New Roman,Italic"www.verisurf.com</oddHeader>
    <oddFooter>&amp;L&amp;F&amp;R&amp;P of &amp;N</oddFooter>
  </headerFooter>
  <rowBreaks count="1" manualBreakCount="1">
    <brk id="4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indexed="13"/>
  </sheetPr>
  <dimension ref="B1:O100"/>
  <sheetViews>
    <sheetView workbookViewId="0" topLeftCell="A25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32"/>
      <c r="E1" s="1"/>
      <c r="F1" s="1"/>
      <c r="G1" s="1"/>
    </row>
    <row r="2" spans="2:15" ht="13.5">
      <c r="B2" s="4" t="s">
        <v>48</v>
      </c>
      <c r="C2" s="76" t="s">
        <v>52</v>
      </c>
      <c r="D2" s="77"/>
      <c r="E2" s="3"/>
      <c r="F2" s="4" t="s">
        <v>3</v>
      </c>
      <c r="G2" s="11">
        <v>39209.28927083333</v>
      </c>
      <c r="J2" s="16"/>
      <c r="K2" s="16"/>
      <c r="L2" s="16"/>
      <c r="M2" s="16"/>
      <c r="N2" s="16"/>
      <c r="O2" s="16"/>
    </row>
    <row r="3" spans="2:15" ht="13.5">
      <c r="B3" s="4" t="s">
        <v>49</v>
      </c>
      <c r="C3" s="76" t="s">
        <v>53</v>
      </c>
      <c r="D3" s="77"/>
      <c r="E3" s="1"/>
      <c r="F3" s="1"/>
      <c r="G3" s="1"/>
      <c r="J3" s="2"/>
      <c r="K3" s="2"/>
      <c r="L3" s="2"/>
      <c r="M3" s="2"/>
      <c r="N3" s="2"/>
      <c r="O3" s="2"/>
    </row>
    <row r="4" spans="2:15" ht="13.5">
      <c r="B4" s="4" t="s">
        <v>50</v>
      </c>
      <c r="C4" s="78" t="s">
        <v>54</v>
      </c>
      <c r="D4" s="75"/>
      <c r="E4" s="1"/>
      <c r="F4" s="4" t="s">
        <v>2</v>
      </c>
      <c r="G4" s="1"/>
      <c r="J4" s="2"/>
      <c r="K4" s="2"/>
      <c r="L4" s="2"/>
      <c r="M4" s="2"/>
      <c r="N4" s="2"/>
      <c r="O4" s="2"/>
    </row>
    <row r="5" spans="2:15" ht="13.5">
      <c r="B5" s="4" t="s">
        <v>51</v>
      </c>
      <c r="C5" s="78" t="s">
        <v>55</v>
      </c>
      <c r="D5" s="75"/>
      <c r="E5" s="3"/>
      <c r="F5" s="24"/>
      <c r="G5" s="1"/>
      <c r="J5" s="2"/>
      <c r="K5" s="2"/>
      <c r="L5" s="2"/>
      <c r="M5" s="2"/>
      <c r="N5" s="2"/>
      <c r="O5" s="2"/>
    </row>
    <row r="6" spans="2:15" ht="13.5">
      <c r="B6" s="1"/>
      <c r="C6" s="1"/>
      <c r="D6" s="33"/>
      <c r="E6" s="1"/>
      <c r="F6" s="14" t="s">
        <v>11</v>
      </c>
      <c r="G6" s="30">
        <v>54</v>
      </c>
      <c r="J6" s="2"/>
      <c r="K6" s="19"/>
      <c r="L6" s="19"/>
      <c r="M6" s="19"/>
      <c r="N6" s="19"/>
      <c r="O6" s="2"/>
    </row>
    <row r="7" spans="2:15" ht="13.5">
      <c r="B7" s="18" t="s">
        <v>4</v>
      </c>
      <c r="C7" s="74">
        <v>0</v>
      </c>
      <c r="D7" s="75"/>
      <c r="E7" s="73" t="s">
        <v>19</v>
      </c>
      <c r="F7" s="73"/>
      <c r="G7" s="35">
        <v>0.023975925925925925</v>
      </c>
      <c r="J7" s="2"/>
      <c r="K7" s="5"/>
      <c r="L7" s="5"/>
      <c r="M7" s="5"/>
      <c r="N7" s="2"/>
      <c r="O7" s="2"/>
    </row>
    <row r="8" spans="2:15" ht="13.5">
      <c r="B8" s="58" t="s">
        <v>36</v>
      </c>
      <c r="C8" s="74">
        <v>0.0625</v>
      </c>
      <c r="D8" s="75"/>
      <c r="E8" s="2"/>
      <c r="F8" s="14" t="s">
        <v>12</v>
      </c>
      <c r="G8" s="35">
        <v>0.0616</v>
      </c>
      <c r="J8" s="2"/>
      <c r="K8" s="5"/>
      <c r="L8" s="5"/>
      <c r="M8" s="5"/>
      <c r="N8" s="2"/>
      <c r="O8" s="2"/>
    </row>
    <row r="9" spans="2:15" ht="13.5">
      <c r="B9" s="58" t="s">
        <v>37</v>
      </c>
      <c r="C9" s="74">
        <v>-0.0625</v>
      </c>
      <c r="D9" s="75"/>
      <c r="E9" s="2"/>
      <c r="F9" s="14" t="s">
        <v>13</v>
      </c>
      <c r="G9" s="35">
        <v>0.006</v>
      </c>
      <c r="J9" s="2"/>
      <c r="K9" s="5"/>
      <c r="L9" s="5"/>
      <c r="M9" s="5"/>
      <c r="N9" s="2"/>
      <c r="O9" s="2"/>
    </row>
    <row r="10" spans="2:15" ht="13.5">
      <c r="B10" s="18" t="s">
        <v>5</v>
      </c>
      <c r="C10" s="47" t="s">
        <v>15</v>
      </c>
      <c r="D10" s="33"/>
      <c r="E10" s="2" t="s">
        <v>14</v>
      </c>
      <c r="F10" s="14" t="s">
        <v>14</v>
      </c>
      <c r="G10" s="35">
        <v>0.055600000000000004</v>
      </c>
      <c r="J10" s="2"/>
      <c r="K10" s="5"/>
      <c r="L10" s="5"/>
      <c r="M10" s="5"/>
      <c r="N10" s="5"/>
      <c r="O10" s="2"/>
    </row>
    <row r="11" spans="2:15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  <c r="O11" s="2"/>
    </row>
    <row r="12" spans="2:15" ht="13.5">
      <c r="B12" s="71" t="s">
        <v>47</v>
      </c>
      <c r="C12" s="72"/>
      <c r="D12" s="72"/>
      <c r="E12" s="72"/>
      <c r="F12" s="72"/>
      <c r="G12" s="72"/>
      <c r="J12" s="2"/>
      <c r="K12" s="2"/>
      <c r="L12" s="5"/>
      <c r="M12" s="5"/>
      <c r="N12" s="5"/>
      <c r="O12" s="2"/>
    </row>
    <row r="13" spans="2:15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  <c r="O13" s="2"/>
    </row>
    <row r="14" spans="2:15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  <c r="O14" s="2"/>
    </row>
    <row r="15" spans="2:15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  <c r="O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19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0.013754915899075357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56</v>
      </c>
      <c r="C47" s="24">
        <v>8.411202240127517</v>
      </c>
      <c r="D47" s="24">
        <v>7.832678056576176</v>
      </c>
      <c r="E47" s="24">
        <v>-17.710731265419387</v>
      </c>
      <c r="F47" s="60">
        <v>0.022</v>
      </c>
    </row>
    <row r="48" spans="2:6" ht="13.5">
      <c r="B48" s="27" t="s">
        <v>57</v>
      </c>
      <c r="C48" s="24">
        <v>8.852385960267483</v>
      </c>
      <c r="D48" s="24">
        <v>10.382843011804164</v>
      </c>
      <c r="E48" s="24">
        <v>-18.03450528048787</v>
      </c>
      <c r="F48" s="60">
        <v>0.0224</v>
      </c>
    </row>
    <row r="49" spans="2:6" ht="13.5">
      <c r="B49" s="27" t="s">
        <v>58</v>
      </c>
      <c r="C49" s="24">
        <v>9.116529095083514</v>
      </c>
      <c r="D49" s="24">
        <v>12.850849252587087</v>
      </c>
      <c r="E49" s="24">
        <v>-18.708862876888546</v>
      </c>
      <c r="F49" s="60">
        <v>0.0228</v>
      </c>
    </row>
    <row r="50" spans="2:6" ht="13.5">
      <c r="B50" s="27" t="s">
        <v>59</v>
      </c>
      <c r="C50" s="24">
        <v>9.66631534176341</v>
      </c>
      <c r="D50" s="24">
        <v>15.733551359009041</v>
      </c>
      <c r="E50" s="24">
        <v>-19.547471010327513</v>
      </c>
      <c r="F50" s="60">
        <v>0.0239</v>
      </c>
    </row>
    <row r="51" spans="2:6" ht="13.5">
      <c r="B51" s="27" t="s">
        <v>60</v>
      </c>
      <c r="C51" s="24">
        <v>10.33920723117626</v>
      </c>
      <c r="D51" s="24">
        <v>18.983023899087716</v>
      </c>
      <c r="E51" s="24">
        <v>-20.794983537889866</v>
      </c>
      <c r="F51" s="60">
        <v>0.0169</v>
      </c>
    </row>
    <row r="52" spans="2:6" ht="13.5">
      <c r="B52" s="27" t="s">
        <v>61</v>
      </c>
      <c r="C52" s="24">
        <v>11.171365933420297</v>
      </c>
      <c r="D52" s="24">
        <v>22.15894336300521</v>
      </c>
      <c r="E52" s="24">
        <v>-22.288002421556115</v>
      </c>
      <c r="F52" s="60">
        <v>0.0192</v>
      </c>
    </row>
    <row r="53" spans="2:6" ht="13.5">
      <c r="B53" s="27" t="s">
        <v>62</v>
      </c>
      <c r="C53" s="24">
        <v>12.223759968960156</v>
      </c>
      <c r="D53" s="24">
        <v>25.41015162821196</v>
      </c>
      <c r="E53" s="24">
        <v>-24.247507173838198</v>
      </c>
      <c r="F53" s="60">
        <v>0.0128</v>
      </c>
    </row>
    <row r="54" spans="2:6" ht="13.5">
      <c r="B54" s="27" t="s">
        <v>63</v>
      </c>
      <c r="C54" s="24">
        <v>13.594483858088191</v>
      </c>
      <c r="D54" s="24">
        <v>28.635854528167712</v>
      </c>
      <c r="E54" s="24">
        <v>-26.610891599752623</v>
      </c>
      <c r="F54" s="60">
        <v>0.0087</v>
      </c>
    </row>
    <row r="55" spans="2:6" ht="13.5">
      <c r="B55" s="27" t="s">
        <v>64</v>
      </c>
      <c r="C55" s="24">
        <v>15.160627106462575</v>
      </c>
      <c r="D55" s="24">
        <v>31.48243365861466</v>
      </c>
      <c r="E55" s="24">
        <v>-29.490995158053327</v>
      </c>
      <c r="F55" s="60">
        <v>0.0096</v>
      </c>
    </row>
    <row r="56" spans="2:6" ht="13.5">
      <c r="B56" s="27" t="s">
        <v>65</v>
      </c>
      <c r="C56" s="24">
        <v>16.876976730232634</v>
      </c>
      <c r="D56" s="24">
        <v>33.65522312436802</v>
      </c>
      <c r="E56" s="24">
        <v>-32.2588429557645</v>
      </c>
      <c r="F56" s="60">
        <v>0.0064</v>
      </c>
    </row>
    <row r="57" spans="2:6" ht="13.5">
      <c r="B57" s="27" t="s">
        <v>66</v>
      </c>
      <c r="C57" s="24">
        <v>18.246123086822426</v>
      </c>
      <c r="D57" s="24">
        <v>34.73977582895117</v>
      </c>
      <c r="E57" s="24">
        <v>-34.65999933370414</v>
      </c>
      <c r="F57" s="60">
        <v>0.0503</v>
      </c>
    </row>
    <row r="58" spans="2:6" ht="13.5">
      <c r="B58" s="27" t="s">
        <v>67</v>
      </c>
      <c r="C58" s="24">
        <v>19.54951833936351</v>
      </c>
      <c r="D58" s="24">
        <v>35.68596971638565</v>
      </c>
      <c r="E58" s="24">
        <v>-37.43221878390767</v>
      </c>
      <c r="F58" s="60">
        <v>0.0078</v>
      </c>
    </row>
    <row r="59" spans="2:6" ht="13.5">
      <c r="B59" s="27" t="s">
        <v>68</v>
      </c>
      <c r="C59" s="24">
        <v>20.81522178446385</v>
      </c>
      <c r="D59" s="24">
        <v>36.1592107205401</v>
      </c>
      <c r="E59" s="24">
        <v>-39.9251795080066</v>
      </c>
      <c r="F59" s="60">
        <v>0.0092</v>
      </c>
    </row>
    <row r="60" spans="2:6" ht="13.5">
      <c r="B60" s="27" t="s">
        <v>69</v>
      </c>
      <c r="C60" s="24">
        <v>16.618476474502863</v>
      </c>
      <c r="D60" s="24">
        <v>34.11097994174808</v>
      </c>
      <c r="E60" s="24">
        <v>-38.64381312761036</v>
      </c>
      <c r="F60" s="60">
        <v>0.009</v>
      </c>
    </row>
    <row r="61" spans="2:6" ht="13.5">
      <c r="B61" s="27" t="s">
        <v>70</v>
      </c>
      <c r="C61" s="24">
        <v>15.461802547498099</v>
      </c>
      <c r="D61" s="24">
        <v>32.90001022169067</v>
      </c>
      <c r="E61" s="24">
        <v>-36.611839514735955</v>
      </c>
      <c r="F61" s="60">
        <v>0.0336</v>
      </c>
    </row>
    <row r="62" spans="2:6" ht="13.5">
      <c r="B62" s="27" t="s">
        <v>71</v>
      </c>
      <c r="C62" s="24">
        <v>14.104218162469959</v>
      </c>
      <c r="D62" s="24">
        <v>31.460837815513074</v>
      </c>
      <c r="E62" s="24">
        <v>-34.244171421742585</v>
      </c>
      <c r="F62" s="60">
        <v>0.0102</v>
      </c>
    </row>
    <row r="63" spans="2:6" ht="13.5">
      <c r="B63" s="27" t="s">
        <v>72</v>
      </c>
      <c r="C63" s="24">
        <v>12.891058954608441</v>
      </c>
      <c r="D63" s="24">
        <v>29.680897030337118</v>
      </c>
      <c r="E63" s="24">
        <v>-32.19168170148239</v>
      </c>
      <c r="F63" s="60">
        <v>0.0098</v>
      </c>
    </row>
    <row r="64" spans="2:6" ht="13.5">
      <c r="B64" s="27" t="s">
        <v>73</v>
      </c>
      <c r="C64" s="24">
        <v>11.509577200827003</v>
      </c>
      <c r="D64" s="24">
        <v>26.94444590907118</v>
      </c>
      <c r="E64" s="24">
        <v>-29.196116027972053</v>
      </c>
      <c r="F64" s="60">
        <v>0.0169</v>
      </c>
    </row>
    <row r="65" spans="2:6" ht="13.5">
      <c r="B65" s="27" t="s">
        <v>74</v>
      </c>
      <c r="C65" s="24">
        <v>10.141173195228781</v>
      </c>
      <c r="D65" s="24">
        <v>23.84453497889681</v>
      </c>
      <c r="E65" s="24">
        <v>-26.78570567161918</v>
      </c>
      <c r="F65" s="60">
        <v>0.018</v>
      </c>
    </row>
    <row r="66" spans="2:6" ht="13.5">
      <c r="B66" s="27" t="s">
        <v>75</v>
      </c>
      <c r="C66" s="24">
        <v>9.38341968142273</v>
      </c>
      <c r="D66" s="24">
        <v>21.315294357109998</v>
      </c>
      <c r="E66" s="24">
        <v>-24.711241529532987</v>
      </c>
      <c r="F66" s="60">
        <v>0.0185</v>
      </c>
    </row>
    <row r="67" spans="2:6" ht="13.5">
      <c r="B67" s="27" t="s">
        <v>76</v>
      </c>
      <c r="C67" s="24">
        <v>8.598809783425995</v>
      </c>
      <c r="D67" s="24">
        <v>18.45280357056674</v>
      </c>
      <c r="E67" s="24">
        <v>-22.92237612300395</v>
      </c>
      <c r="F67" s="60">
        <v>0.0246</v>
      </c>
    </row>
    <row r="68" spans="2:6" ht="13.5">
      <c r="B68" s="27" t="s">
        <v>77</v>
      </c>
      <c r="C68" s="24">
        <v>7.817195056058384</v>
      </c>
      <c r="D68" s="24">
        <v>15.419087620023623</v>
      </c>
      <c r="E68" s="24">
        <v>-21.486120168424385</v>
      </c>
      <c r="F68" s="60">
        <v>0.0242</v>
      </c>
    </row>
    <row r="69" spans="2:6" ht="13.5">
      <c r="B69" s="27" t="s">
        <v>78</v>
      </c>
      <c r="C69" s="24">
        <v>7.32319436856685</v>
      </c>
      <c r="D69" s="24">
        <v>12.64096747111835</v>
      </c>
      <c r="E69" s="24">
        <v>-20.30628596799053</v>
      </c>
      <c r="F69" s="60">
        <v>0.0312</v>
      </c>
    </row>
    <row r="70" spans="2:6" ht="13.5">
      <c r="B70" s="27" t="s">
        <v>79</v>
      </c>
      <c r="C70" s="24">
        <v>6.699027064071068</v>
      </c>
      <c r="D70" s="24">
        <v>10.207536356355233</v>
      </c>
      <c r="E70" s="24">
        <v>-19.780987198922688</v>
      </c>
      <c r="F70" s="60">
        <v>0.0302</v>
      </c>
    </row>
    <row r="71" spans="2:6" ht="13.5">
      <c r="B71" s="27" t="s">
        <v>80</v>
      </c>
      <c r="C71" s="24">
        <v>5.385280143308812</v>
      </c>
      <c r="D71" s="24">
        <v>12.301172436533324</v>
      </c>
      <c r="E71" s="24">
        <v>-22.085808800321814</v>
      </c>
      <c r="F71" s="60">
        <v>0.021</v>
      </c>
    </row>
    <row r="72" spans="2:6" ht="13.5">
      <c r="B72" s="27" t="s">
        <v>81</v>
      </c>
      <c r="C72" s="24">
        <v>6.098576515684831</v>
      </c>
      <c r="D72" s="24">
        <v>14.865879227216725</v>
      </c>
      <c r="E72" s="24">
        <v>-23.493529644017894</v>
      </c>
      <c r="F72" s="60">
        <v>0.0569</v>
      </c>
    </row>
    <row r="73" spans="2:6" ht="13.5">
      <c r="B73" s="27" t="s">
        <v>82</v>
      </c>
      <c r="C73" s="24">
        <v>6.877310684949882</v>
      </c>
      <c r="D73" s="24">
        <v>17.703213787163783</v>
      </c>
      <c r="E73" s="24">
        <v>-25.016420018550114</v>
      </c>
      <c r="F73" s="60">
        <v>0.018</v>
      </c>
    </row>
    <row r="74" spans="2:6" ht="13.5">
      <c r="B74" s="27" t="s">
        <v>83</v>
      </c>
      <c r="C74" s="24">
        <v>7.830415239912353</v>
      </c>
      <c r="D74" s="24">
        <v>20.489702240242156</v>
      </c>
      <c r="E74" s="24">
        <v>-26.89258888819695</v>
      </c>
      <c r="F74" s="60">
        <v>0.0141</v>
      </c>
    </row>
    <row r="75" spans="2:6" ht="13.5">
      <c r="B75" s="27" t="s">
        <v>84</v>
      </c>
      <c r="C75" s="24">
        <v>8.754482590586655</v>
      </c>
      <c r="D75" s="24">
        <v>23.01250837151932</v>
      </c>
      <c r="E75" s="24">
        <v>-28.933904476786136</v>
      </c>
      <c r="F75" s="60">
        <v>0.0144</v>
      </c>
    </row>
    <row r="76" spans="2:6" ht="13.5">
      <c r="B76" s="27" t="s">
        <v>85</v>
      </c>
      <c r="C76" s="24">
        <v>10.094887384552464</v>
      </c>
      <c r="D76" s="24">
        <v>26.131084964352855</v>
      </c>
      <c r="E76" s="24">
        <v>-31.750005116591776</v>
      </c>
      <c r="F76" s="60">
        <v>0.0106</v>
      </c>
    </row>
    <row r="77" spans="2:6" ht="13.5">
      <c r="B77" s="27" t="s">
        <v>86</v>
      </c>
      <c r="C77" s="24">
        <v>11.585317529260903</v>
      </c>
      <c r="D77" s="24">
        <v>28.863596256612006</v>
      </c>
      <c r="E77" s="24">
        <v>-34.35098904846408</v>
      </c>
      <c r="F77" s="60">
        <v>0.006</v>
      </c>
    </row>
    <row r="78" spans="2:6" ht="13.5">
      <c r="B78" s="27" t="s">
        <v>87</v>
      </c>
      <c r="C78" s="24">
        <v>12.678003548748102</v>
      </c>
      <c r="D78" s="24">
        <v>30.38455722163449</v>
      </c>
      <c r="E78" s="24">
        <v>-36.29061391893826</v>
      </c>
      <c r="F78" s="60">
        <v>0.0329</v>
      </c>
    </row>
    <row r="79" spans="2:6" ht="13.5">
      <c r="B79" s="27" t="s">
        <v>88</v>
      </c>
      <c r="C79" s="24">
        <v>13.716716463760266</v>
      </c>
      <c r="D79" s="24">
        <v>31.99258853388372</v>
      </c>
      <c r="E79" s="24">
        <v>-38.41445664872934</v>
      </c>
      <c r="F79" s="60">
        <v>0.0104</v>
      </c>
    </row>
    <row r="80" spans="2:6" ht="13.5">
      <c r="B80" s="27" t="s">
        <v>89</v>
      </c>
      <c r="C80" s="24">
        <v>10.666157453788173</v>
      </c>
      <c r="D80" s="24">
        <v>29.245982139283548</v>
      </c>
      <c r="E80" s="24">
        <v>-38.625950023709855</v>
      </c>
      <c r="F80" s="60">
        <v>0.0129</v>
      </c>
    </row>
    <row r="81" spans="2:6" ht="13.5">
      <c r="B81" s="27" t="s">
        <v>90</v>
      </c>
      <c r="C81" s="24">
        <v>9.939726240142857</v>
      </c>
      <c r="D81" s="24">
        <v>27.6055991872799</v>
      </c>
      <c r="E81" s="24">
        <v>-36.71833286912379</v>
      </c>
      <c r="F81" s="60">
        <v>0.0422</v>
      </c>
    </row>
    <row r="82" spans="2:6" ht="13.5">
      <c r="B82" s="27" t="s">
        <v>91</v>
      </c>
      <c r="C82" s="24">
        <v>8.534726210288447</v>
      </c>
      <c r="D82" s="24">
        <v>25.02590437454119</v>
      </c>
      <c r="E82" s="24">
        <v>-33.99403088153651</v>
      </c>
      <c r="F82" s="60">
        <v>0.0165</v>
      </c>
    </row>
    <row r="83" spans="2:6" ht="13.5">
      <c r="B83" s="27" t="s">
        <v>92</v>
      </c>
      <c r="C83" s="24">
        <v>7.324950139582551</v>
      </c>
      <c r="D83" s="24">
        <v>22.069101597841208</v>
      </c>
      <c r="E83" s="24">
        <v>-31.076146494668624</v>
      </c>
      <c r="F83" s="60">
        <v>0.0147</v>
      </c>
    </row>
    <row r="84" spans="2:6" ht="13.5">
      <c r="B84" s="27" t="s">
        <v>93</v>
      </c>
      <c r="C84" s="24">
        <v>6.305408755049516</v>
      </c>
      <c r="D84" s="24">
        <v>19.478143868936964</v>
      </c>
      <c r="E84" s="24">
        <v>-28.874062760605618</v>
      </c>
      <c r="F84" s="60">
        <v>0.0165</v>
      </c>
    </row>
    <row r="85" spans="2:6" ht="13.5">
      <c r="B85" s="27" t="s">
        <v>94</v>
      </c>
      <c r="C85" s="24">
        <v>5.584851923172784</v>
      </c>
      <c r="D85" s="24">
        <v>17.061518256119864</v>
      </c>
      <c r="E85" s="24">
        <v>-26.989043046185934</v>
      </c>
      <c r="F85" s="60">
        <v>0.0616</v>
      </c>
    </row>
    <row r="86" spans="2:6" ht="13.5">
      <c r="B86" s="27" t="s">
        <v>95</v>
      </c>
      <c r="C86" s="24">
        <v>4.815362280581293</v>
      </c>
      <c r="D86" s="24">
        <v>14.588070716999685</v>
      </c>
      <c r="E86" s="24">
        <v>-25.103169570621546</v>
      </c>
      <c r="F86" s="60">
        <v>0.0521</v>
      </c>
    </row>
    <row r="87" spans="2:6" ht="13.5">
      <c r="B87" s="27" t="s">
        <v>96</v>
      </c>
      <c r="C87" s="24">
        <v>4.131606320438249</v>
      </c>
      <c r="D87" s="24">
        <v>12.503641644740105</v>
      </c>
      <c r="E87" s="24">
        <v>-23.6678844509923</v>
      </c>
      <c r="F87" s="60">
        <v>0.0272</v>
      </c>
    </row>
    <row r="88" spans="2:6" ht="13.5">
      <c r="B88" s="27" t="s">
        <v>97</v>
      </c>
      <c r="C88" s="24">
        <v>3.0730994717093383</v>
      </c>
      <c r="D88" s="24">
        <v>14.018751874315031</v>
      </c>
      <c r="E88" s="24">
        <v>-26.985199878221767</v>
      </c>
      <c r="F88" s="60">
        <v>0.0219</v>
      </c>
    </row>
    <row r="89" spans="2:6" ht="13.5">
      <c r="B89" s="27" t="s">
        <v>98</v>
      </c>
      <c r="C89" s="24">
        <v>4.093337211552488</v>
      </c>
      <c r="D89" s="24">
        <v>16.325060762635307</v>
      </c>
      <c r="E89" s="24">
        <v>-29.078999533697374</v>
      </c>
      <c r="F89" s="60">
        <v>0.0412</v>
      </c>
    </row>
    <row r="90" spans="2:6" ht="13.5">
      <c r="B90" s="27" t="s">
        <v>99</v>
      </c>
      <c r="C90" s="24">
        <v>4.888424799898851</v>
      </c>
      <c r="D90" s="24">
        <v>18.461533516772626</v>
      </c>
      <c r="E90" s="24">
        <v>-31.120038206862574</v>
      </c>
      <c r="F90" s="60">
        <v>0.042</v>
      </c>
    </row>
    <row r="91" spans="2:6" ht="13.5">
      <c r="B91" s="27" t="s">
        <v>100</v>
      </c>
      <c r="C91" s="24">
        <v>5.796805716226895</v>
      </c>
      <c r="D91" s="24">
        <v>20.990343221500403</v>
      </c>
      <c r="E91" s="24">
        <v>-33.267353152443754</v>
      </c>
      <c r="F91" s="60">
        <v>0.0194</v>
      </c>
    </row>
    <row r="92" spans="2:6" ht="13.5">
      <c r="B92" s="27" t="s">
        <v>101</v>
      </c>
      <c r="C92" s="24">
        <v>7.1364071069667</v>
      </c>
      <c r="D92" s="24">
        <v>23.80027833035289</v>
      </c>
      <c r="E92" s="24">
        <v>-35.884064822257706</v>
      </c>
      <c r="F92" s="60">
        <v>0.0432</v>
      </c>
    </row>
    <row r="93" spans="2:6" ht="13.5">
      <c r="B93" s="27" t="s">
        <v>102</v>
      </c>
      <c r="C93" s="24">
        <v>8.294362979230755</v>
      </c>
      <c r="D93" s="24">
        <v>26.629810994678238</v>
      </c>
      <c r="E93" s="24">
        <v>-38.607301706747066</v>
      </c>
      <c r="F93" s="60">
        <v>0.018</v>
      </c>
    </row>
    <row r="94" spans="2:6" ht="13.5">
      <c r="B94" s="27" t="s">
        <v>103</v>
      </c>
      <c r="C94" s="24">
        <v>5.259750134738</v>
      </c>
      <c r="D94" s="24">
        <v>22.693144799399224</v>
      </c>
      <c r="E94" s="24">
        <v>-38.3792577743105</v>
      </c>
      <c r="F94" s="60">
        <v>0.0211</v>
      </c>
    </row>
    <row r="95" spans="2:6" ht="13.5">
      <c r="B95" s="27" t="s">
        <v>104</v>
      </c>
      <c r="C95" s="24">
        <v>3.9111170156016053</v>
      </c>
      <c r="D95" s="24">
        <v>19.765573006712888</v>
      </c>
      <c r="E95" s="24">
        <v>-36.18906676751407</v>
      </c>
      <c r="F95" s="60">
        <v>0.029</v>
      </c>
    </row>
    <row r="96" spans="2:6" ht="13.5">
      <c r="B96" s="27" t="s">
        <v>105</v>
      </c>
      <c r="C96" s="24">
        <v>3.1108352399418657</v>
      </c>
      <c r="D96" s="24">
        <v>17.32505620554374</v>
      </c>
      <c r="E96" s="24">
        <v>-33.353566660590545</v>
      </c>
      <c r="F96" s="60">
        <v>0.026</v>
      </c>
    </row>
    <row r="97" spans="2:6" ht="13.5">
      <c r="B97" s="27" t="s">
        <v>106</v>
      </c>
      <c r="C97" s="24">
        <v>2.5605961111560256</v>
      </c>
      <c r="D97" s="24">
        <v>15.494546280364306</v>
      </c>
      <c r="E97" s="24">
        <v>-30.910898546694337</v>
      </c>
      <c r="F97" s="60">
        <v>0.0337</v>
      </c>
    </row>
    <row r="98" spans="2:6" ht="13.5">
      <c r="B98" s="27" t="s">
        <v>107</v>
      </c>
      <c r="C98" s="24">
        <v>2.5896787207203005</v>
      </c>
      <c r="D98" s="24">
        <v>16.751693314728584</v>
      </c>
      <c r="E98" s="24">
        <v>-33.63473127438118</v>
      </c>
      <c r="F98" s="60">
        <v>0.0453</v>
      </c>
    </row>
    <row r="99" spans="2:6" ht="13.5">
      <c r="B99" s="27" t="s">
        <v>108</v>
      </c>
      <c r="C99" s="24">
        <v>3.885611755878478</v>
      </c>
      <c r="D99" s="24">
        <v>20.125518720378707</v>
      </c>
      <c r="E99" s="24">
        <v>-36.996773058558546</v>
      </c>
      <c r="F99" s="60">
        <v>0.0438</v>
      </c>
    </row>
    <row r="100" spans="2:6" ht="13.5">
      <c r="B100" s="27" t="s">
        <v>109</v>
      </c>
      <c r="C100" s="24">
        <v>5.663770302933565</v>
      </c>
      <c r="D100" s="24">
        <v>23.518723774248908</v>
      </c>
      <c r="E100" s="24">
        <v>-38.97191230093779</v>
      </c>
      <c r="F100" s="60">
        <v>0.0239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5" right="0.5" top="1.75" bottom="1" header="0.5" footer="0.5"/>
  <pageSetup horizontalDpi="200" verticalDpi="200" orientation="portrait" r:id="rId2"/>
  <headerFooter alignWithMargins="0">
    <oddHeader>&amp;L&amp;"Arial,Bold"&amp;26Verisurf Inspection Report&amp;R&amp;"Times New Roman,Bold Italic"Verisurf Software, Inc
&amp;8 1571 N. Harmony Circle
Anaheim CA  92807
 714-970-1683
www.verisurf.com</oddHeader>
    <oddFooter>&amp;L&amp;F&amp;R&amp;P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indexed="52"/>
  </sheetPr>
  <dimension ref="B1:O100"/>
  <sheetViews>
    <sheetView workbookViewId="0" topLeftCell="A13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29"/>
      <c r="E1" s="1"/>
      <c r="F1" s="1"/>
      <c r="G1" s="1"/>
    </row>
    <row r="2" spans="2:15" ht="13.5">
      <c r="B2" s="4" t="s">
        <v>48</v>
      </c>
      <c r="C2" s="76" t="s">
        <v>52</v>
      </c>
      <c r="D2" s="77"/>
      <c r="E2" s="3"/>
      <c r="F2" s="4" t="s">
        <v>3</v>
      </c>
      <c r="G2" s="11">
        <v>39209.28927083333</v>
      </c>
      <c r="I2" s="2"/>
      <c r="J2" s="16"/>
      <c r="K2" s="16"/>
      <c r="L2" s="16"/>
      <c r="M2" s="16"/>
      <c r="N2" s="16"/>
      <c r="O2" s="16"/>
    </row>
    <row r="3" spans="2:15" ht="13.5">
      <c r="B3" s="4" t="s">
        <v>49</v>
      </c>
      <c r="C3" s="76" t="s">
        <v>53</v>
      </c>
      <c r="D3" s="77"/>
      <c r="E3" s="1"/>
      <c r="F3" s="1"/>
      <c r="G3" s="1"/>
      <c r="I3" s="2"/>
      <c r="J3" s="2"/>
      <c r="K3" s="2"/>
      <c r="L3" s="2"/>
      <c r="M3" s="2"/>
      <c r="N3" s="2"/>
      <c r="O3" s="2"/>
    </row>
    <row r="4" spans="2:7" ht="13.5">
      <c r="B4" s="4" t="s">
        <v>50</v>
      </c>
      <c r="C4" s="78" t="s">
        <v>54</v>
      </c>
      <c r="D4" s="75"/>
      <c r="E4" s="1"/>
      <c r="F4" s="4" t="s">
        <v>2</v>
      </c>
      <c r="G4" s="1"/>
    </row>
    <row r="5" spans="2:7" ht="13.5">
      <c r="B5" s="4" t="s">
        <v>51</v>
      </c>
      <c r="C5" s="78" t="s">
        <v>55</v>
      </c>
      <c r="D5" s="75"/>
      <c r="E5" s="3"/>
      <c r="F5" s="24"/>
      <c r="G5" s="1"/>
    </row>
    <row r="6" spans="2:14" ht="13.5">
      <c r="B6" s="1"/>
      <c r="C6" s="1"/>
      <c r="D6" s="33"/>
      <c r="E6" s="1"/>
      <c r="F6" s="14" t="s">
        <v>11</v>
      </c>
      <c r="G6" s="30">
        <v>54</v>
      </c>
      <c r="J6" s="2"/>
      <c r="K6" s="19"/>
      <c r="L6" s="19"/>
      <c r="M6" s="19"/>
      <c r="N6" s="19"/>
    </row>
    <row r="7" spans="2:14" ht="13.5">
      <c r="B7" s="18" t="s">
        <v>4</v>
      </c>
      <c r="C7" s="74">
        <v>0</v>
      </c>
      <c r="D7" s="75"/>
      <c r="E7" s="79" t="s">
        <v>19</v>
      </c>
      <c r="F7" s="79"/>
      <c r="G7" s="36">
        <v>0.023975925925925925</v>
      </c>
      <c r="J7" s="2"/>
      <c r="K7" s="5"/>
      <c r="L7" s="5"/>
      <c r="M7" s="5"/>
      <c r="N7" s="2"/>
    </row>
    <row r="8" spans="2:14" ht="13.5">
      <c r="B8" s="58" t="s">
        <v>36</v>
      </c>
      <c r="C8" s="74">
        <v>0.0625</v>
      </c>
      <c r="D8" s="75"/>
      <c r="E8" s="1"/>
      <c r="F8" s="14" t="s">
        <v>12</v>
      </c>
      <c r="G8" s="35">
        <v>0.0616</v>
      </c>
      <c r="J8" s="2"/>
      <c r="K8" s="5"/>
      <c r="L8" s="5"/>
      <c r="M8" s="5"/>
      <c r="N8" s="2"/>
    </row>
    <row r="9" spans="2:14" ht="13.5">
      <c r="B9" s="58" t="s">
        <v>37</v>
      </c>
      <c r="C9" s="74">
        <v>-0.0625</v>
      </c>
      <c r="D9" s="75"/>
      <c r="E9" s="1"/>
      <c r="F9" s="14" t="s">
        <v>13</v>
      </c>
      <c r="G9" s="35">
        <v>0.006</v>
      </c>
      <c r="J9" s="2"/>
      <c r="K9" s="5"/>
      <c r="L9" s="5"/>
      <c r="M9" s="5"/>
      <c r="N9" s="2"/>
    </row>
    <row r="10" spans="2:14" ht="13.5">
      <c r="B10" s="18" t="s">
        <v>5</v>
      </c>
      <c r="C10" s="47" t="s">
        <v>16</v>
      </c>
      <c r="D10" s="33"/>
      <c r="E10" s="1"/>
      <c r="F10" s="14" t="s">
        <v>14</v>
      </c>
      <c r="G10" s="35">
        <v>0.055600000000000004</v>
      </c>
      <c r="J10" s="2"/>
      <c r="K10" s="5"/>
      <c r="L10" s="5"/>
      <c r="M10" s="5"/>
      <c r="N10" s="5"/>
    </row>
    <row r="11" spans="2:14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</row>
    <row r="12" spans="2:14" ht="13.5">
      <c r="B12" s="71" t="s">
        <v>47</v>
      </c>
      <c r="C12" s="72"/>
      <c r="D12" s="72"/>
      <c r="E12" s="72"/>
      <c r="F12" s="72"/>
      <c r="G12" s="72"/>
      <c r="J12" s="2"/>
      <c r="K12" s="5"/>
      <c r="L12" s="5"/>
      <c r="M12" s="5"/>
      <c r="N12" s="5"/>
    </row>
    <row r="13" spans="2:14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</row>
    <row r="14" spans="2:14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</row>
    <row r="15" spans="2:14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2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0.013754915899075357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56</v>
      </c>
      <c r="C47" s="24">
        <v>-0.013676240127518113</v>
      </c>
      <c r="D47" s="24">
        <v>0.003723943423823428</v>
      </c>
      <c r="E47" s="24">
        <v>0.01678426541938549</v>
      </c>
      <c r="F47" s="60">
        <v>0.022</v>
      </c>
    </row>
    <row r="48" spans="2:6" ht="13.5">
      <c r="B48" s="27" t="s">
        <v>57</v>
      </c>
      <c r="C48" s="24">
        <v>-0.013855960267482814</v>
      </c>
      <c r="D48" s="24">
        <v>0.005288988195836453</v>
      </c>
      <c r="E48" s="24">
        <v>0.016768280487870157</v>
      </c>
      <c r="F48" s="60">
        <v>0.0224</v>
      </c>
    </row>
    <row r="49" spans="2:6" ht="13.5">
      <c r="B49" s="27" t="s">
        <v>58</v>
      </c>
      <c r="C49" s="24">
        <v>-0.014710095083513508</v>
      </c>
      <c r="D49" s="24">
        <v>0.00673174741291227</v>
      </c>
      <c r="E49" s="24">
        <v>0.016077876888545006</v>
      </c>
      <c r="F49" s="60">
        <v>0.0228</v>
      </c>
    </row>
    <row r="50" spans="2:6" ht="13.5">
      <c r="B50" s="27" t="s">
        <v>59</v>
      </c>
      <c r="C50" s="24">
        <v>-0.016576341763409275</v>
      </c>
      <c r="D50" s="24">
        <v>0.008290640990958664</v>
      </c>
      <c r="E50" s="24">
        <v>0.015140010327513664</v>
      </c>
      <c r="F50" s="60">
        <v>0.0239</v>
      </c>
    </row>
    <row r="51" spans="2:6" ht="13.5">
      <c r="B51" s="27" t="s">
        <v>60</v>
      </c>
      <c r="C51" s="24">
        <v>-0.012543231176261216</v>
      </c>
      <c r="D51" s="24">
        <v>0.006737100912285854</v>
      </c>
      <c r="E51" s="24">
        <v>0.009014537889864727</v>
      </c>
      <c r="F51" s="60">
        <v>0.0169</v>
      </c>
    </row>
    <row r="52" spans="2:6" ht="13.5">
      <c r="B52" s="27" t="s">
        <v>61</v>
      </c>
      <c r="C52" s="24">
        <v>-0.014952933420296688</v>
      </c>
      <c r="D52" s="24">
        <v>0.008766636994788968</v>
      </c>
      <c r="E52" s="24">
        <v>0.008366421556115</v>
      </c>
      <c r="F52" s="60">
        <v>0.0192</v>
      </c>
    </row>
    <row r="53" spans="2:6" ht="13.5">
      <c r="B53" s="27" t="s">
        <v>62</v>
      </c>
      <c r="C53" s="24">
        <v>-0.010092968960156767</v>
      </c>
      <c r="D53" s="24">
        <v>0.006579371788038912</v>
      </c>
      <c r="E53" s="24">
        <v>0.004309173838198177</v>
      </c>
      <c r="F53" s="60">
        <v>0.0128</v>
      </c>
    </row>
    <row r="54" spans="2:6" ht="13.5">
      <c r="B54" s="27" t="s">
        <v>63</v>
      </c>
      <c r="C54" s="24">
        <v>-0.006762858088190882</v>
      </c>
      <c r="D54" s="24">
        <v>0.005057471832287774</v>
      </c>
      <c r="E54" s="24">
        <v>0.002142599752623653</v>
      </c>
      <c r="F54" s="60">
        <v>0.0087</v>
      </c>
    </row>
    <row r="55" spans="2:6" ht="13.5">
      <c r="B55" s="27" t="s">
        <v>64</v>
      </c>
      <c r="C55" s="24">
        <v>-0.0069791064625750465</v>
      </c>
      <c r="D55" s="24">
        <v>0.006358341385340083</v>
      </c>
      <c r="E55" s="24">
        <v>0.0015491580533257832</v>
      </c>
      <c r="F55" s="60">
        <v>0.0096</v>
      </c>
    </row>
    <row r="56" spans="2:6" ht="13.5">
      <c r="B56" s="27" t="s">
        <v>65</v>
      </c>
      <c r="C56" s="24">
        <v>-0.004134730232635775</v>
      </c>
      <c r="D56" s="24">
        <v>0.004808875631979959</v>
      </c>
      <c r="E56" s="24">
        <v>0.0005709557645019459</v>
      </c>
      <c r="F56" s="60">
        <v>0.0064</v>
      </c>
    </row>
    <row r="57" spans="2:6" ht="13.5">
      <c r="B57" s="27" t="s">
        <v>66</v>
      </c>
      <c r="C57" s="24">
        <v>-0.02812308682242559</v>
      </c>
      <c r="D57" s="24">
        <v>0.041708171048831844</v>
      </c>
      <c r="E57" s="24">
        <v>0.0014803337041442433</v>
      </c>
      <c r="F57" s="60">
        <v>0.0503</v>
      </c>
    </row>
    <row r="58" spans="2:6" ht="13.5">
      <c r="B58" s="27" t="s">
        <v>67</v>
      </c>
      <c r="C58" s="24">
        <v>-0.003460339363510201</v>
      </c>
      <c r="D58" s="24">
        <v>0.006992283614351891</v>
      </c>
      <c r="E58" s="24">
        <v>-4.021609233006984E-05</v>
      </c>
      <c r="F58" s="60">
        <v>0.0078</v>
      </c>
    </row>
    <row r="59" spans="2:6" ht="13.5">
      <c r="B59" s="27" t="s">
        <v>68</v>
      </c>
      <c r="C59" s="24">
        <v>-0.003012784463852114</v>
      </c>
      <c r="D59" s="24">
        <v>0.008737279459900549</v>
      </c>
      <c r="E59" s="24">
        <v>-0.00034449199340258474</v>
      </c>
      <c r="F59" s="60">
        <v>0.0092</v>
      </c>
    </row>
    <row r="60" spans="2:6" ht="13.5">
      <c r="B60" s="27" t="s">
        <v>69</v>
      </c>
      <c r="C60" s="24">
        <v>-0.004717474502861307</v>
      </c>
      <c r="D60" s="24">
        <v>0.007595058251922637</v>
      </c>
      <c r="E60" s="24">
        <v>0.0007671276103593527</v>
      </c>
      <c r="F60" s="60">
        <v>0.009</v>
      </c>
    </row>
    <row r="61" spans="2:6" ht="13.5">
      <c r="B61" s="27" t="s">
        <v>70</v>
      </c>
      <c r="C61" s="24">
        <v>-0.02053854749809858</v>
      </c>
      <c r="D61" s="24">
        <v>0.026352778309330915</v>
      </c>
      <c r="E61" s="24">
        <v>0.003944514735955806</v>
      </c>
      <c r="F61" s="60">
        <v>0.0336</v>
      </c>
    </row>
    <row r="62" spans="2:6" ht="13.5">
      <c r="B62" s="27" t="s">
        <v>71</v>
      </c>
      <c r="C62" s="24">
        <v>-0.006994162469958098</v>
      </c>
      <c r="D62" s="24">
        <v>0.007274184486927737</v>
      </c>
      <c r="E62" s="24">
        <v>0.0015584217425868019</v>
      </c>
      <c r="F62" s="60">
        <v>0.0102</v>
      </c>
    </row>
    <row r="63" spans="2:6" ht="13.5">
      <c r="B63" s="27" t="s">
        <v>72</v>
      </c>
      <c r="C63" s="24">
        <v>-0.007207954608441369</v>
      </c>
      <c r="D63" s="24">
        <v>0.006410969662884014</v>
      </c>
      <c r="E63" s="24">
        <v>0.0018487014823875825</v>
      </c>
      <c r="F63" s="60">
        <v>0.0098</v>
      </c>
    </row>
    <row r="64" spans="2:6" ht="13.5">
      <c r="B64" s="27" t="s">
        <v>73</v>
      </c>
      <c r="C64" s="24">
        <v>-0.013085200827003263</v>
      </c>
      <c r="D64" s="24">
        <v>0.009891090928817903</v>
      </c>
      <c r="E64" s="24">
        <v>0.0041130279720533736</v>
      </c>
      <c r="F64" s="60">
        <v>0.0169</v>
      </c>
    </row>
    <row r="65" spans="2:6" ht="13.5">
      <c r="B65" s="27" t="s">
        <v>74</v>
      </c>
      <c r="C65" s="24">
        <v>-0.014133195228781759</v>
      </c>
      <c r="D65" s="24">
        <v>0.009620021103188492</v>
      </c>
      <c r="E65" s="24">
        <v>0.005547671619179795</v>
      </c>
      <c r="F65" s="60">
        <v>0.018</v>
      </c>
    </row>
    <row r="66" spans="2:6" ht="13.5">
      <c r="B66" s="27" t="s">
        <v>75</v>
      </c>
      <c r="C66" s="24">
        <v>-0.014445681422730061</v>
      </c>
      <c r="D66" s="24">
        <v>0.009223642890002992</v>
      </c>
      <c r="E66" s="24">
        <v>0.007083529532987853</v>
      </c>
      <c r="F66" s="60">
        <v>0.0185</v>
      </c>
    </row>
    <row r="67" spans="2:6" ht="13.5">
      <c r="B67" s="27" t="s">
        <v>76</v>
      </c>
      <c r="C67" s="24">
        <v>-0.0184817834259956</v>
      </c>
      <c r="D67" s="24">
        <v>0.01121642943326151</v>
      </c>
      <c r="E67" s="24">
        <v>0.011684123003949054</v>
      </c>
      <c r="F67" s="60">
        <v>0.0246</v>
      </c>
    </row>
    <row r="68" spans="2:6" ht="13.5">
      <c r="B68" s="27" t="s">
        <v>77</v>
      </c>
      <c r="C68" s="24">
        <v>-0.017027056058383394</v>
      </c>
      <c r="D68" s="24">
        <v>0.01000037997637726</v>
      </c>
      <c r="E68" s="24">
        <v>0.013911168424385778</v>
      </c>
      <c r="F68" s="60">
        <v>0.0242</v>
      </c>
    </row>
    <row r="69" spans="2:6" ht="13.5">
      <c r="B69" s="27" t="s">
        <v>78</v>
      </c>
      <c r="C69" s="24">
        <v>-0.020484368566849653</v>
      </c>
      <c r="D69" s="24">
        <v>0.010949528881649684</v>
      </c>
      <c r="E69" s="24">
        <v>0.0208999679905304</v>
      </c>
      <c r="F69" s="60">
        <v>0.0312</v>
      </c>
    </row>
    <row r="70" spans="2:6" ht="13.5">
      <c r="B70" s="27" t="s">
        <v>79</v>
      </c>
      <c r="C70" s="24">
        <v>-0.018878064071067513</v>
      </c>
      <c r="D70" s="24">
        <v>0.008261643644766892</v>
      </c>
      <c r="E70" s="24">
        <v>0.022077198922687558</v>
      </c>
      <c r="F70" s="60">
        <v>0.0302</v>
      </c>
    </row>
    <row r="71" spans="2:6" ht="13.5">
      <c r="B71" s="27" t="s">
        <v>80</v>
      </c>
      <c r="C71" s="24">
        <v>-0.01393514330881196</v>
      </c>
      <c r="D71" s="24">
        <v>0.008754563466675691</v>
      </c>
      <c r="E71" s="24">
        <v>0.013019800321814046</v>
      </c>
      <c r="F71" s="60">
        <v>0.021</v>
      </c>
    </row>
    <row r="72" spans="2:6" ht="13.5">
      <c r="B72" s="27" t="s">
        <v>81</v>
      </c>
      <c r="C72" s="24">
        <v>-0.04027651568483126</v>
      </c>
      <c r="D72" s="24">
        <v>0.027496772783274892</v>
      </c>
      <c r="E72" s="24">
        <v>0.02928564401789302</v>
      </c>
      <c r="F72" s="60">
        <v>0.0569</v>
      </c>
    </row>
    <row r="73" spans="2:6" ht="13.5">
      <c r="B73" s="27" t="s">
        <v>82</v>
      </c>
      <c r="C73" s="24">
        <v>-0.01359568494988217</v>
      </c>
      <c r="D73" s="24">
        <v>0.009119212836218082</v>
      </c>
      <c r="E73" s="24">
        <v>0.007537018550113572</v>
      </c>
      <c r="F73" s="60">
        <v>0.018</v>
      </c>
    </row>
    <row r="74" spans="2:6" ht="13.5">
      <c r="B74" s="27" t="s">
        <v>83</v>
      </c>
      <c r="C74" s="24">
        <v>-0.010983239912353504</v>
      </c>
      <c r="D74" s="24">
        <v>0.007430759757845351</v>
      </c>
      <c r="E74" s="24">
        <v>0.004794888196951064</v>
      </c>
      <c r="F74" s="60">
        <v>0.0141</v>
      </c>
    </row>
    <row r="75" spans="2:6" ht="13.5">
      <c r="B75" s="27" t="s">
        <v>84</v>
      </c>
      <c r="C75" s="24">
        <v>-0.011295590586653859</v>
      </c>
      <c r="D75" s="24">
        <v>0.007927628480679516</v>
      </c>
      <c r="E75" s="24">
        <v>0.004113476786134385</v>
      </c>
      <c r="F75" s="60">
        <v>0.0144</v>
      </c>
    </row>
    <row r="76" spans="2:6" ht="13.5">
      <c r="B76" s="27" t="s">
        <v>85</v>
      </c>
      <c r="C76" s="24">
        <v>-0.008126384552465282</v>
      </c>
      <c r="D76" s="24">
        <v>0.006264035647145505</v>
      </c>
      <c r="E76" s="24">
        <v>0.002522116591777035</v>
      </c>
      <c r="F76" s="60">
        <v>0.0106</v>
      </c>
    </row>
    <row r="77" spans="2:6" ht="13.5">
      <c r="B77" s="27" t="s">
        <v>86</v>
      </c>
      <c r="C77" s="24">
        <v>-0.0044005292609039515</v>
      </c>
      <c r="D77" s="24">
        <v>0.003926743387992815</v>
      </c>
      <c r="E77" s="24">
        <v>0.0012290484640757882</v>
      </c>
      <c r="F77" s="60">
        <v>0.006</v>
      </c>
    </row>
    <row r="78" spans="2:6" ht="13.5">
      <c r="B78" s="27" t="s">
        <v>87</v>
      </c>
      <c r="C78" s="24">
        <v>-0.022680548748102325</v>
      </c>
      <c r="D78" s="24">
        <v>0.02309877836550811</v>
      </c>
      <c r="E78" s="24">
        <v>0.00604991893825968</v>
      </c>
      <c r="F78" s="60">
        <v>0.0329</v>
      </c>
    </row>
    <row r="79" spans="2:6" ht="13.5">
      <c r="B79" s="27" t="s">
        <v>88</v>
      </c>
      <c r="C79" s="24">
        <v>-0.006514463760264988</v>
      </c>
      <c r="D79" s="24">
        <v>0.00796346611627996</v>
      </c>
      <c r="E79" s="24">
        <v>0.0016966487293430532</v>
      </c>
      <c r="F79" s="60">
        <v>0.0104</v>
      </c>
    </row>
    <row r="80" spans="2:6" ht="13.5">
      <c r="B80" s="27" t="s">
        <v>89</v>
      </c>
      <c r="C80" s="24">
        <v>-0.00894445378817288</v>
      </c>
      <c r="D80" s="24">
        <v>0.008759860716452295</v>
      </c>
      <c r="E80" s="24">
        <v>0.0029290237098535954</v>
      </c>
      <c r="F80" s="60">
        <v>0.0129</v>
      </c>
    </row>
    <row r="81" spans="2:6" ht="13.5">
      <c r="B81" s="27" t="s">
        <v>90</v>
      </c>
      <c r="C81" s="24">
        <v>-0.030875240142856697</v>
      </c>
      <c r="D81" s="24">
        <v>0.02698381272010053</v>
      </c>
      <c r="E81" s="24">
        <v>0.009765869123789628</v>
      </c>
      <c r="F81" s="60">
        <v>0.0422</v>
      </c>
    </row>
    <row r="82" spans="2:6" ht="13.5">
      <c r="B82" s="27" t="s">
        <v>91</v>
      </c>
      <c r="C82" s="24">
        <v>-0.012675210288447758</v>
      </c>
      <c r="D82" s="24">
        <v>0.009751625458807922</v>
      </c>
      <c r="E82" s="24">
        <v>0.004086881536508713</v>
      </c>
      <c r="F82" s="60">
        <v>0.0165</v>
      </c>
    </row>
    <row r="83" spans="2:6" ht="13.5">
      <c r="B83" s="27" t="s">
        <v>92</v>
      </c>
      <c r="C83" s="24">
        <v>-0.011487139582551542</v>
      </c>
      <c r="D83" s="24">
        <v>0.00821140215879268</v>
      </c>
      <c r="E83" s="24">
        <v>0.003992494668622726</v>
      </c>
      <c r="F83" s="60">
        <v>0.0147</v>
      </c>
    </row>
    <row r="84" spans="2:6" ht="13.5">
      <c r="B84" s="27" t="s">
        <v>93</v>
      </c>
      <c r="C84" s="24">
        <v>-0.012802755049516001</v>
      </c>
      <c r="D84" s="24">
        <v>0.00902513106303715</v>
      </c>
      <c r="E84" s="24">
        <v>0.0050937606056180584</v>
      </c>
      <c r="F84" s="60">
        <v>0.0165</v>
      </c>
    </row>
    <row r="85" spans="2:6" ht="13.5">
      <c r="B85" s="27" t="s">
        <v>94</v>
      </c>
      <c r="C85" s="24">
        <v>-0.04592992317278366</v>
      </c>
      <c r="D85" s="24">
        <v>0.03414774388013697</v>
      </c>
      <c r="E85" s="24">
        <v>0.022650046185933803</v>
      </c>
      <c r="F85" s="60">
        <v>0.0616</v>
      </c>
    </row>
    <row r="86" spans="2:6" ht="13.5">
      <c r="B86" s="27" t="s">
        <v>95</v>
      </c>
      <c r="C86" s="24">
        <v>-0.03774828058129298</v>
      </c>
      <c r="D86" s="24">
        <v>0.027051283000314896</v>
      </c>
      <c r="E86" s="24">
        <v>0.023617570621546236</v>
      </c>
      <c r="F86" s="60">
        <v>0.0521</v>
      </c>
    </row>
    <row r="87" spans="2:6" ht="13.5">
      <c r="B87" s="27" t="s">
        <v>96</v>
      </c>
      <c r="C87" s="24">
        <v>-0.018361320438248896</v>
      </c>
      <c r="D87" s="24">
        <v>0.01317435525989552</v>
      </c>
      <c r="E87" s="24">
        <v>0.015089450992299192</v>
      </c>
      <c r="F87" s="60">
        <v>0.0272</v>
      </c>
    </row>
    <row r="88" spans="2:6" ht="13.5">
      <c r="B88" s="27" t="s">
        <v>97</v>
      </c>
      <c r="C88" s="24">
        <v>-0.015580471709338184</v>
      </c>
      <c r="D88" s="24">
        <v>0.012834125684969777</v>
      </c>
      <c r="E88" s="24">
        <v>0.008466878221767615</v>
      </c>
      <c r="F88" s="60">
        <v>0.0219</v>
      </c>
    </row>
    <row r="89" spans="2:6" ht="13.5">
      <c r="B89" s="27" t="s">
        <v>98</v>
      </c>
      <c r="C89" s="24">
        <v>-0.031355211552487994</v>
      </c>
      <c r="D89" s="24">
        <v>0.02344023736469225</v>
      </c>
      <c r="E89" s="24">
        <v>0.012903533697372183</v>
      </c>
      <c r="F89" s="60">
        <v>0.0412</v>
      </c>
    </row>
    <row r="90" spans="2:6" ht="13.5">
      <c r="B90" s="27" t="s">
        <v>99</v>
      </c>
      <c r="C90" s="24">
        <v>-0.03249379989885082</v>
      </c>
      <c r="D90" s="24">
        <v>0.023745483227372688</v>
      </c>
      <c r="E90" s="24">
        <v>0.011894206862574919</v>
      </c>
      <c r="F90" s="60">
        <v>0.042</v>
      </c>
    </row>
    <row r="91" spans="2:6" ht="13.5">
      <c r="B91" s="27" t="s">
        <v>100</v>
      </c>
      <c r="C91" s="24">
        <v>-0.015138716226895</v>
      </c>
      <c r="D91" s="24">
        <v>0.010900778499596697</v>
      </c>
      <c r="E91" s="24">
        <v>0.005174152443750302</v>
      </c>
      <c r="F91" s="60">
        <v>0.0194</v>
      </c>
    </row>
    <row r="92" spans="2:6" ht="13.5">
      <c r="B92" s="27" t="s">
        <v>101</v>
      </c>
      <c r="C92" s="24">
        <v>-0.03315010696669951</v>
      </c>
      <c r="D92" s="24">
        <v>0.025192669647111643</v>
      </c>
      <c r="E92" s="24">
        <v>0.01135782225770754</v>
      </c>
      <c r="F92" s="60">
        <v>0.0432</v>
      </c>
    </row>
    <row r="93" spans="2:6" ht="13.5">
      <c r="B93" s="27" t="s">
        <v>102</v>
      </c>
      <c r="C93" s="24">
        <v>-0.013255979230754278</v>
      </c>
      <c r="D93" s="24">
        <v>0.011272005321760759</v>
      </c>
      <c r="E93" s="24">
        <v>0.0046937067470693705</v>
      </c>
      <c r="F93" s="60">
        <v>0.018</v>
      </c>
    </row>
    <row r="94" spans="2:6" ht="13.5">
      <c r="B94" s="27" t="s">
        <v>103</v>
      </c>
      <c r="C94" s="24">
        <v>-0.01619713473799944</v>
      </c>
      <c r="D94" s="24">
        <v>0.012094200600774485</v>
      </c>
      <c r="E94" s="24">
        <v>0.005939774310505186</v>
      </c>
      <c r="F94" s="60">
        <v>0.0211</v>
      </c>
    </row>
    <row r="95" spans="2:6" ht="13.5">
      <c r="B95" s="27" t="s">
        <v>104</v>
      </c>
      <c r="C95" s="24">
        <v>-0.0227040156016054</v>
      </c>
      <c r="D95" s="24">
        <v>0.01628499328711186</v>
      </c>
      <c r="E95" s="24">
        <v>0.007911767514073631</v>
      </c>
      <c r="F95" s="60">
        <v>0.029</v>
      </c>
    </row>
    <row r="96" spans="2:6" ht="13.5">
      <c r="B96" s="27" t="s">
        <v>105</v>
      </c>
      <c r="C96" s="24">
        <v>-0.020140239941865534</v>
      </c>
      <c r="D96" s="24">
        <v>0.014904794456260362</v>
      </c>
      <c r="E96" s="24">
        <v>0.006815660590547168</v>
      </c>
      <c r="F96" s="60">
        <v>0.026</v>
      </c>
    </row>
    <row r="97" spans="2:6" ht="13.5">
      <c r="B97" s="27" t="s">
        <v>106</v>
      </c>
      <c r="C97" s="24">
        <v>-0.025352111156025536</v>
      </c>
      <c r="D97" s="24">
        <v>0.02020271963569442</v>
      </c>
      <c r="E97" s="24">
        <v>0.009267546694339046</v>
      </c>
      <c r="F97" s="60">
        <v>0.0337</v>
      </c>
    </row>
    <row r="98" spans="2:6" ht="13.5">
      <c r="B98" s="27" t="s">
        <v>107</v>
      </c>
      <c r="C98" s="24">
        <v>-0.03500572072030028</v>
      </c>
      <c r="D98" s="24">
        <v>0.026194685271416773</v>
      </c>
      <c r="E98" s="24">
        <v>0.011690274381180643</v>
      </c>
      <c r="F98" s="60">
        <v>0.0453</v>
      </c>
    </row>
    <row r="99" spans="2:6" ht="13.5">
      <c r="B99" s="27" t="s">
        <v>108</v>
      </c>
      <c r="C99" s="24">
        <v>-0.034162755878477835</v>
      </c>
      <c r="D99" s="24">
        <v>0.02451627962129166</v>
      </c>
      <c r="E99" s="24">
        <v>0.012103058558544433</v>
      </c>
      <c r="F99" s="60">
        <v>0.0438</v>
      </c>
    </row>
    <row r="100" spans="2:6" ht="13.5">
      <c r="B100" s="27" t="s">
        <v>109</v>
      </c>
      <c r="C100" s="24">
        <v>-0.01818730293356463</v>
      </c>
      <c r="D100" s="24">
        <v>0.013884225751091606</v>
      </c>
      <c r="E100" s="24">
        <v>0.006780300937791139</v>
      </c>
      <c r="F100" s="60">
        <v>0.0239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4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75" right="0.75" top="1.75" bottom="1" header="0.5" footer="0.5"/>
  <pageSetup horizontalDpi="1200" verticalDpi="1200" orientation="portrait" r:id="rId3"/>
  <headerFooter alignWithMargins="0">
    <oddHeader>&amp;L&amp;"Arial,Bold"&amp;26Verisurf Inspection Report&amp;R&amp;"Times New Roman,Bold Italic"&amp;12Verisurf Software, Inc
&amp;8 1571 N. Harmony Circle
Anaheim CA 92807
 714-970-1683
www.verisurf.com</oddHeader>
    <oddFooter>&amp;L&amp;F&amp;R&amp;P of &amp;N</oddFoot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tabColor indexed="11"/>
  </sheetPr>
  <dimension ref="A1:A1"/>
  <sheetViews>
    <sheetView workbookViewId="0" topLeftCell="A1">
      <selection activeCell="G46" sqref="G46"/>
    </sheetView>
  </sheetViews>
  <sheetFormatPr defaultColWidth="9.140625" defaultRowHeight="12.75"/>
  <cols>
    <col min="6" max="6" width="8.8515625" style="61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</sheetData>
  <sheetProtection/>
  <conditionalFormatting sqref="G46:G9916">
    <cfRule type="cellIs" priority="1" dxfId="2" operator="lessThan" stopIfTrue="1">
      <formula>0</formula>
    </cfRule>
    <cfRule type="cellIs" priority="2" dxfId="3" operator="greaterThan" stopIfTrue="1">
      <formula>0</formula>
    </cfRule>
  </conditionalFormatting>
  <printOptions horizontalCentered="1" verticalCentered="1"/>
  <pageMargins left="0.25" right="0.25" top="0.25" bottom="0.25" header="0.25" footer="0.25"/>
  <pageSetup horizontalDpi="200" verticalDpi="2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1200" verticalDpi="12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</sheetPr>
  <dimension ref="B1:H48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23.140625" style="1" bestFit="1" customWidth="1"/>
    <col min="3" max="6" width="13.7109375" style="1" customWidth="1"/>
    <col min="7" max="7" width="9.7109375" style="1" customWidth="1"/>
    <col min="8" max="8" width="1.1484375" style="1" customWidth="1"/>
  </cols>
  <sheetData>
    <row r="1" spans="5:6" ht="16.5">
      <c r="E1" s="53" t="s">
        <v>40</v>
      </c>
      <c r="F1" s="4"/>
    </row>
    <row r="2" spans="5:6" ht="13.5">
      <c r="E2" s="4" t="s">
        <v>43</v>
      </c>
      <c r="F2" s="4"/>
    </row>
    <row r="3" spans="5:6" ht="13.5">
      <c r="E3" s="4" t="s">
        <v>41</v>
      </c>
      <c r="F3" s="4"/>
    </row>
    <row r="4" spans="5:6" ht="13.5">
      <c r="E4" s="4" t="s">
        <v>44</v>
      </c>
      <c r="F4" s="4"/>
    </row>
    <row r="5" spans="5:6" ht="13.5">
      <c r="E5" s="54" t="s">
        <v>42</v>
      </c>
      <c r="F5" s="4"/>
    </row>
    <row r="6" ht="13.5"/>
    <row r="7" spans="3:5" ht="24">
      <c r="C7" s="81" t="s">
        <v>45</v>
      </c>
      <c r="D7" s="81"/>
      <c r="E7" s="81"/>
    </row>
    <row r="9" spans="2:6" ht="13.5">
      <c r="B9" s="4" t="s">
        <v>48</v>
      </c>
      <c r="C9" s="80" t="s">
        <v>52</v>
      </c>
      <c r="D9" s="80"/>
      <c r="E9" s="4" t="s">
        <v>3</v>
      </c>
      <c r="F9" s="46">
        <v>39209.28927083333</v>
      </c>
    </row>
    <row r="10" spans="2:4" ht="13.5">
      <c r="B10" s="4" t="s">
        <v>49</v>
      </c>
      <c r="C10" s="80" t="s">
        <v>53</v>
      </c>
      <c r="D10" s="80"/>
    </row>
    <row r="11" spans="2:4" ht="13.5">
      <c r="B11" s="4" t="s">
        <v>50</v>
      </c>
      <c r="C11" s="80" t="s">
        <v>54</v>
      </c>
      <c r="D11" s="80"/>
    </row>
    <row r="12" spans="2:4" ht="13.5">
      <c r="B12" s="4" t="s">
        <v>51</v>
      </c>
      <c r="C12" s="80" t="s">
        <v>55</v>
      </c>
      <c r="D12" s="80"/>
    </row>
    <row r="13" spans="2:8" ht="13.5">
      <c r="B13" s="71" t="s">
        <v>47</v>
      </c>
      <c r="C13" s="75"/>
      <c r="D13" s="75"/>
      <c r="E13" s="75"/>
      <c r="F13" s="75"/>
      <c r="G13" s="75"/>
      <c r="H13" s="3"/>
    </row>
    <row r="14" spans="2:8" ht="13.5">
      <c r="B14" s="3"/>
      <c r="C14" s="3"/>
      <c r="D14" s="3"/>
      <c r="E14" s="3"/>
      <c r="F14" s="3"/>
      <c r="G14" s="3"/>
      <c r="H14" s="3"/>
    </row>
    <row r="15" spans="2:8" ht="13.5">
      <c r="B15" s="3"/>
      <c r="C15" s="3"/>
      <c r="D15" s="3"/>
      <c r="E15" s="3"/>
      <c r="F15" s="3"/>
      <c r="G15" s="3"/>
      <c r="H15" s="3"/>
    </row>
    <row r="16" spans="2:8" ht="13.5">
      <c r="B16" s="3"/>
      <c r="C16" s="3"/>
      <c r="D16" s="3"/>
      <c r="E16" s="3"/>
      <c r="F16" s="3"/>
      <c r="G16" s="3"/>
      <c r="H16" s="3"/>
    </row>
    <row r="17" spans="2:8" ht="13.5">
      <c r="B17" s="3"/>
      <c r="C17" s="3"/>
      <c r="D17" s="3"/>
      <c r="E17" s="3"/>
      <c r="F17" s="3"/>
      <c r="G17" s="3"/>
      <c r="H17" s="3"/>
    </row>
    <row r="18" spans="2:8" ht="13.5">
      <c r="B18" s="3"/>
      <c r="C18" s="3"/>
      <c r="D18" s="3"/>
      <c r="E18" s="3"/>
      <c r="F18" s="3"/>
      <c r="G18" s="3"/>
      <c r="H18" s="3"/>
    </row>
    <row r="19" spans="2:8" ht="13.5">
      <c r="B19" s="3"/>
      <c r="C19" s="3"/>
      <c r="D19" s="3"/>
      <c r="E19" s="3"/>
      <c r="F19" s="3"/>
      <c r="G19" s="3"/>
      <c r="H19" s="3"/>
    </row>
    <row r="20" spans="2:8" ht="13.5">
      <c r="B20" s="3"/>
      <c r="C20" s="3"/>
      <c r="D20" s="3"/>
      <c r="E20" s="3"/>
      <c r="F20" s="3"/>
      <c r="G20" s="3"/>
      <c r="H20" s="3"/>
    </row>
    <row r="21" spans="2:8" ht="13.5">
      <c r="B21" s="3"/>
      <c r="C21" s="3"/>
      <c r="D21" s="3"/>
      <c r="E21" s="3"/>
      <c r="F21" s="3"/>
      <c r="G21" s="3"/>
      <c r="H21" s="3"/>
    </row>
    <row r="22" spans="2:8" ht="13.5">
      <c r="B22" s="3"/>
      <c r="C22" s="3"/>
      <c r="D22" s="3"/>
      <c r="E22" s="3"/>
      <c r="F22" s="3"/>
      <c r="G22" s="3"/>
      <c r="H22" s="3"/>
    </row>
    <row r="23" spans="2:8" ht="13.5">
      <c r="B23" s="3"/>
      <c r="C23" s="3"/>
      <c r="D23" s="3"/>
      <c r="E23" s="3"/>
      <c r="F23" s="3"/>
      <c r="G23" s="3"/>
      <c r="H23" s="3"/>
    </row>
    <row r="24" spans="2:8" ht="13.5">
      <c r="B24" s="3"/>
      <c r="C24" s="3"/>
      <c r="D24" s="3"/>
      <c r="E24" s="3"/>
      <c r="F24" s="3"/>
      <c r="G24" s="3"/>
      <c r="H24" s="3"/>
    </row>
    <row r="25" spans="2:8" ht="13.5">
      <c r="B25" s="3"/>
      <c r="C25" s="3"/>
      <c r="D25" s="3"/>
      <c r="E25" s="3"/>
      <c r="F25" s="3"/>
      <c r="G25" s="3"/>
      <c r="H25" s="3"/>
    </row>
    <row r="26" spans="2:8" ht="13.5">
      <c r="B26" s="3"/>
      <c r="C26" s="3"/>
      <c r="D26" s="3"/>
      <c r="E26" s="3"/>
      <c r="F26" s="3"/>
      <c r="G26" s="3"/>
      <c r="H26" s="3"/>
    </row>
    <row r="27" spans="2:8" ht="13.5">
      <c r="B27" s="3"/>
      <c r="C27" s="3"/>
      <c r="D27" s="3"/>
      <c r="E27" s="3"/>
      <c r="F27" s="3"/>
      <c r="G27" s="3"/>
      <c r="H27" s="3"/>
    </row>
    <row r="28" spans="2:8" ht="13.5">
      <c r="B28" s="3"/>
      <c r="C28" s="3"/>
      <c r="D28" s="3"/>
      <c r="E28" s="3"/>
      <c r="F28" s="3"/>
      <c r="G28" s="3"/>
      <c r="H28" s="3"/>
    </row>
    <row r="29" spans="2:8" ht="13.5">
      <c r="B29" s="3"/>
      <c r="C29" s="3"/>
      <c r="D29" s="3"/>
      <c r="E29" s="3"/>
      <c r="F29" s="3"/>
      <c r="G29" s="3"/>
      <c r="H29" s="3"/>
    </row>
    <row r="30" spans="2:8" ht="13.5">
      <c r="B30" s="3"/>
      <c r="C30" s="3"/>
      <c r="D30" s="3"/>
      <c r="E30" s="3"/>
      <c r="F30" s="3"/>
      <c r="G30" s="3"/>
      <c r="H30" s="3"/>
    </row>
    <row r="31" spans="2:8" ht="13.5">
      <c r="B31" s="3"/>
      <c r="C31" s="3"/>
      <c r="D31" s="3"/>
      <c r="E31" s="3"/>
      <c r="F31" s="3"/>
      <c r="G31" s="3"/>
      <c r="H31" s="3"/>
    </row>
    <row r="32" spans="2:8" ht="13.5">
      <c r="B32" s="3"/>
      <c r="C32" s="3">
        <v>54</v>
      </c>
      <c r="D32" s="3"/>
      <c r="E32" s="3"/>
      <c r="F32" s="3"/>
      <c r="G32" s="3"/>
      <c r="H32" s="3"/>
    </row>
    <row r="33" spans="2:8" ht="13.5">
      <c r="B33" s="3"/>
      <c r="C33" s="3"/>
      <c r="D33" s="3"/>
      <c r="E33" s="3"/>
      <c r="F33" s="3"/>
      <c r="G33" s="3"/>
      <c r="H33" s="3"/>
    </row>
    <row r="35" spans="2:8" ht="13.5">
      <c r="B35" s="40"/>
      <c r="C35" s="41" t="s">
        <v>28</v>
      </c>
      <c r="D35" s="41" t="s">
        <v>29</v>
      </c>
      <c r="E35" s="41" t="s">
        <v>30</v>
      </c>
      <c r="F35" s="41" t="s">
        <v>31</v>
      </c>
      <c r="G35" s="41" t="s">
        <v>32</v>
      </c>
      <c r="H35" s="55"/>
    </row>
    <row r="36" spans="2:8" ht="13.5">
      <c r="B36" s="49" t="s">
        <v>38</v>
      </c>
      <c r="C36" s="44">
        <v>0</v>
      </c>
      <c r="D36" s="44">
        <v>0</v>
      </c>
      <c r="E36" s="44">
        <v>54</v>
      </c>
      <c r="F36" s="44">
        <v>54</v>
      </c>
      <c r="G36" s="45">
        <v>100</v>
      </c>
      <c r="H36" s="56"/>
    </row>
    <row r="37" spans="2:8" ht="13.5">
      <c r="B37" s="49" t="s">
        <v>39</v>
      </c>
      <c r="C37" s="44">
        <v>0</v>
      </c>
      <c r="D37" s="44"/>
      <c r="E37" s="44">
        <v>0</v>
      </c>
      <c r="F37" s="44">
        <v>0</v>
      </c>
      <c r="G37" s="45">
        <v>0</v>
      </c>
      <c r="H37" s="56"/>
    </row>
    <row r="38" spans="2:8" ht="13.5">
      <c r="B38" s="49" t="s">
        <v>33</v>
      </c>
      <c r="C38" s="44"/>
      <c r="D38" s="44"/>
      <c r="E38" s="44"/>
      <c r="F38" s="44"/>
      <c r="G38" s="44"/>
      <c r="H38" s="57"/>
    </row>
    <row r="39" spans="2:8" ht="13.5">
      <c r="B39" s="49" t="s">
        <v>34</v>
      </c>
      <c r="C39" s="44">
        <v>0</v>
      </c>
      <c r="D39" s="44">
        <v>0</v>
      </c>
      <c r="E39" s="44">
        <v>54</v>
      </c>
      <c r="F39" s="44">
        <v>54</v>
      </c>
      <c r="G39" s="45">
        <v>100</v>
      </c>
      <c r="H39" s="56"/>
    </row>
    <row r="41" spans="2:6" ht="13.5">
      <c r="B41" s="50"/>
      <c r="C41" s="49" t="s">
        <v>22</v>
      </c>
      <c r="D41" s="49" t="s">
        <v>23</v>
      </c>
      <c r="E41" s="49" t="s">
        <v>24</v>
      </c>
      <c r="F41" s="49" t="s">
        <v>25</v>
      </c>
    </row>
    <row r="42" spans="2:6" ht="13.5">
      <c r="B42" s="49" t="s">
        <v>12</v>
      </c>
      <c r="C42" s="42">
        <v>0</v>
      </c>
      <c r="D42" s="42">
        <v>0.041708171048831844</v>
      </c>
      <c r="E42" s="42">
        <v>0.02928564401789302</v>
      </c>
      <c r="F42" s="51">
        <v>0.0616</v>
      </c>
    </row>
    <row r="43" spans="2:6" ht="13.5">
      <c r="B43" s="49" t="s">
        <v>13</v>
      </c>
      <c r="C43" s="42">
        <v>-0.04592992317278366</v>
      </c>
      <c r="D43" s="42">
        <v>0</v>
      </c>
      <c r="E43" s="42">
        <v>-0.00034449199340258474</v>
      </c>
      <c r="F43" s="51">
        <v>0.006</v>
      </c>
    </row>
    <row r="44" spans="2:6" ht="13.5">
      <c r="B44" s="49" t="s">
        <v>14</v>
      </c>
      <c r="C44" s="42">
        <v>0.04592992317278366</v>
      </c>
      <c r="D44" s="42">
        <v>0.041708171048831844</v>
      </c>
      <c r="E44" s="42">
        <v>0.029630136011295605</v>
      </c>
      <c r="F44" s="51">
        <v>0.055600000000000004</v>
      </c>
    </row>
    <row r="45" spans="2:6" ht="13.5">
      <c r="B45" s="50"/>
      <c r="C45" s="43"/>
      <c r="D45" s="43"/>
      <c r="E45" s="43"/>
      <c r="F45" s="52"/>
    </row>
    <row r="46" spans="2:6" ht="13.5">
      <c r="B46" s="49" t="s">
        <v>19</v>
      </c>
      <c r="C46" s="42">
        <v>-0.017189447319907458</v>
      </c>
      <c r="D46" s="42">
        <v>0.013169091735717954</v>
      </c>
      <c r="E46" s="42">
        <v>0.008476420368355098</v>
      </c>
      <c r="F46" s="51">
        <v>0.023975925925925925</v>
      </c>
    </row>
    <row r="47" spans="2:6" ht="13.5">
      <c r="B47" s="49" t="s">
        <v>26</v>
      </c>
      <c r="C47" s="42">
        <v>0.019905675681353055</v>
      </c>
      <c r="D47" s="42">
        <v>0.01569209934658396</v>
      </c>
      <c r="E47" s="42">
        <v>0.010846792561662578</v>
      </c>
      <c r="F47" s="51">
        <v>0.02757046998348069</v>
      </c>
    </row>
    <row r="48" spans="2:6" ht="13.5">
      <c r="B48" s="49" t="s">
        <v>27</v>
      </c>
      <c r="C48" s="42">
        <v>0.010132123917331173</v>
      </c>
      <c r="D48" s="42">
        <v>0.008613414567375785</v>
      </c>
      <c r="E48" s="42">
        <v>0.0068313555067960946</v>
      </c>
      <c r="F48" s="51">
        <v>0.013754915899075357</v>
      </c>
    </row>
  </sheetData>
  <sheetProtection/>
  <mergeCells count="6">
    <mergeCell ref="C12:D12"/>
    <mergeCell ref="B13:G13"/>
    <mergeCell ref="C7:E7"/>
    <mergeCell ref="C9:D9"/>
    <mergeCell ref="C10:D10"/>
    <mergeCell ref="C11:D11"/>
  </mergeCells>
  <conditionalFormatting sqref="G14:H33">
    <cfRule type="cellIs" priority="1" dxfId="0" operator="notEqual" stopIfTrue="1">
      <formula>0</formula>
    </cfRule>
  </conditionalFormatting>
  <hyperlinks>
    <hyperlink ref="E5" r:id="rId1" display="www.verisurf.com"/>
  </hyperlinks>
  <printOptions/>
  <pageMargins left="0.75" right="0.75" top="1" bottom="1" header="0.5" footer="0.5"/>
  <pageSetup horizontalDpi="1200" verticalDpi="1200" orientation="portrait" r:id="rId3"/>
  <headerFooter alignWithMargins="0">
    <oddFooter>&amp;L&amp;F&amp;R&amp;P of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P56"/>
  <sheetViews>
    <sheetView workbookViewId="0" topLeftCell="A1">
      <selection activeCell="A1" sqref="A1"/>
    </sheetView>
  </sheetViews>
  <sheetFormatPr defaultColWidth="9.140625" defaultRowHeight="12.75"/>
  <sheetData>
    <row r="1" spans="2:7" ht="12.75">
      <c r="B1">
        <v>0.0625</v>
      </c>
      <c r="C1">
        <f>MAX(GaussDistr_1)-1</f>
        <v>6</v>
      </c>
      <c r="F1" t="s">
        <v>21</v>
      </c>
      <c r="G1">
        <v>54</v>
      </c>
    </row>
    <row r="2" spans="2:3" ht="12.75">
      <c r="B2">
        <v>-0.0625</v>
      </c>
      <c r="C2">
        <f>MAX(GaussDistr_1)-1</f>
        <v>6</v>
      </c>
    </row>
    <row r="3" spans="1:16" ht="12.75">
      <c r="A3" t="str">
        <f>"-3s"</f>
        <v>-3s</v>
      </c>
      <c r="B3">
        <v>-0.017288821771300148</v>
      </c>
      <c r="C3">
        <f aca="true" t="shared" si="0" ref="C3:C33">NORMDIST(B3,AveDev3D_0,StandardDev3D_0,FALSE)*NumPoints_7*I3</f>
        <v>0.04786396284893035</v>
      </c>
      <c r="D3">
        <v>0</v>
      </c>
      <c r="F3" t="s">
        <v>17</v>
      </c>
      <c r="G3">
        <v>15</v>
      </c>
      <c r="I3">
        <f>B5-B4</f>
        <v>0.002750983179815064</v>
      </c>
      <c r="N3">
        <v>0.0625</v>
      </c>
      <c r="O3">
        <v>-0.0625</v>
      </c>
      <c r="P3">
        <v>0.023975925925925925</v>
      </c>
    </row>
    <row r="4" spans="1:16" ht="12.75">
      <c r="B4">
        <v>-0.01453783859148507</v>
      </c>
      <c r="C4">
        <f t="shared" si="0"/>
        <v>0.08548687709618345</v>
      </c>
      <c r="D4">
        <v>0</v>
      </c>
      <c r="F4" t="s">
        <v>18</v>
      </c>
      <c r="G4">
        <v>5</v>
      </c>
      <c r="I4">
        <f>I3</f>
        <v>0.002750983179815064</v>
      </c>
      <c r="N4">
        <v>0.0625</v>
      </c>
      <c r="O4">
        <v>-0.0625</v>
      </c>
      <c r="P4">
        <v>0.023975925925925925</v>
      </c>
    </row>
    <row r="5" spans="1:16" ht="12.75">
      <c r="B5">
        <v>-0.011786855411670006</v>
      </c>
      <c r="C5">
        <f t="shared" si="0"/>
        <v>0.14669606772380422</v>
      </c>
      <c r="D5">
        <v>0</v>
      </c>
      <c r="I5">
        <f>I4</f>
        <v>0.002750983179815064</v>
      </c>
      <c r="N5">
        <v>0.0625</v>
      </c>
      <c r="O5">
        <v>-0.0625</v>
      </c>
      <c r="P5">
        <v>0.023975925925925925</v>
      </c>
    </row>
    <row r="6" spans="1:16" ht="12.75">
      <c r="B6">
        <v>-0.009035872231854935</v>
      </c>
      <c r="C6">
        <f t="shared" si="0"/>
        <v>0.24186092718430247</v>
      </c>
      <c r="D6">
        <v>0</v>
      </c>
      <c r="I6">
        <f aca="true" t="shared" si="1" ref="I6:I33">I5</f>
        <v>0.002750983179815064</v>
      </c>
      <c r="N6">
        <v>0.0625</v>
      </c>
      <c r="O6">
        <v>-0.0625</v>
      </c>
      <c r="P6">
        <v>0.023975925925925925</v>
      </c>
    </row>
    <row r="7" spans="1:16" ht="12.75">
      <c r="B7">
        <v>-0.006284889052039857</v>
      </c>
      <c r="C7">
        <f t="shared" si="0"/>
        <v>0.3831256027392987</v>
      </c>
      <c r="D7">
        <v>0</v>
      </c>
      <c r="I7">
        <f t="shared" si="1"/>
        <v>0.002750983179815064</v>
      </c>
      <c r="N7">
        <v>0.0625</v>
      </c>
      <c r="O7">
        <v>-0.0625</v>
      </c>
      <c r="P7">
        <v>0.023975925925925925</v>
      </c>
    </row>
    <row r="8" spans="1:16" ht="12.75">
      <c r="A8" t="str">
        <f>"-2s"</f>
        <v>-2s</v>
      </c>
      <c r="B8">
        <v>-0.0035339058722247893</v>
      </c>
      <c r="C8">
        <f t="shared" si="0"/>
        <v>0.5831024383424294</v>
      </c>
      <c r="D8">
        <v>0</v>
      </c>
      <c r="I8">
        <f t="shared" si="1"/>
        <v>0.002750983179815064</v>
      </c>
      <c r="N8">
        <v>0.0625</v>
      </c>
      <c r="O8">
        <v>-0.0625</v>
      </c>
      <c r="P8">
        <v>0.023975925925925925</v>
      </c>
    </row>
    <row r="9" spans="1:16" ht="12.75">
      <c r="B9">
        <v>-0.0007829226924097182</v>
      </c>
      <c r="C9">
        <f t="shared" si="0"/>
        <v>0.8526617096496547</v>
      </c>
      <c r="D9">
        <v>0</v>
      </c>
      <c r="I9">
        <f t="shared" si="1"/>
        <v>0.002750983179815064</v>
      </c>
      <c r="N9">
        <v>0.0625</v>
      </c>
      <c r="O9">
        <v>-0.0625</v>
      </c>
      <c r="P9">
        <v>0.023975925925925925</v>
      </c>
    </row>
    <row r="10" spans="1:16" ht="12.75">
      <c r="B10">
        <v>0.001968060487405353</v>
      </c>
      <c r="C10">
        <f t="shared" si="0"/>
        <v>1.1979450145381167</v>
      </c>
      <c r="D10">
        <v>0</v>
      </c>
      <c r="I10">
        <f t="shared" si="1"/>
        <v>0.002750983179815064</v>
      </c>
      <c r="N10">
        <v>0.0625</v>
      </c>
      <c r="O10">
        <v>-0.0625</v>
      </c>
      <c r="P10">
        <v>0.023975925925925925</v>
      </c>
    </row>
    <row r="11" spans="1:16" ht="12.75">
      <c r="B11">
        <v>0.004719043667220427</v>
      </c>
      <c r="C11">
        <f t="shared" si="0"/>
        <v>1.6170566288660406</v>
      </c>
      <c r="D11">
        <v>2</v>
      </c>
      <c r="I11">
        <f t="shared" si="1"/>
        <v>0.002750983179815064</v>
      </c>
      <c r="N11">
        <v>0.0625</v>
      </c>
      <c r="O11">
        <v>-0.0625</v>
      </c>
      <c r="P11">
        <v>0.023975925925925925</v>
      </c>
    </row>
    <row r="12" spans="1:16" ht="12.75">
      <c r="B12">
        <v>0.007470026847035495</v>
      </c>
      <c r="C12">
        <f t="shared" si="0"/>
        <v>2.0972093938186935</v>
      </c>
      <c r="D12">
        <v>7</v>
      </c>
      <c r="I12">
        <f t="shared" si="1"/>
        <v>0.002750983179815064</v>
      </c>
      <c r="N12">
        <v>0.0625</v>
      </c>
      <c r="O12">
        <v>-0.0625</v>
      </c>
      <c r="P12">
        <v>0.023975925925925925</v>
      </c>
    </row>
    <row r="13" spans="1:16" ht="12.75">
      <c r="B13">
        <v>0.010221010026850568</v>
      </c>
      <c r="C13">
        <f t="shared" si="0"/>
        <v>2.6132838248067407</v>
      </c>
      <c r="D13">
        <v>4</v>
      </c>
      <c r="I13">
        <f t="shared" si="1"/>
        <v>0.002750983179815064</v>
      </c>
      <c r="N13">
        <v>0.0625</v>
      </c>
      <c r="O13">
        <v>-0.0625</v>
      </c>
      <c r="P13">
        <v>0.023975925925925925</v>
      </c>
    </row>
    <row r="14" spans="1:16" ht="12.75">
      <c r="B14">
        <v>0.012971993206665639</v>
      </c>
      <c r="C14">
        <f t="shared" si="0"/>
        <v>3.128668769824005</v>
      </c>
      <c r="D14">
        <v>3</v>
      </c>
      <c r="I14">
        <f t="shared" si="1"/>
        <v>0.002750983179815064</v>
      </c>
      <c r="N14">
        <v>0.0625</v>
      </c>
      <c r="O14">
        <v>-0.0625</v>
      </c>
      <c r="P14">
        <v>0.023975925925925925</v>
      </c>
    </row>
    <row r="15" spans="1:16" ht="12.75">
      <c r="B15">
        <v>0.015722976386480708</v>
      </c>
      <c r="C15">
        <f t="shared" si="0"/>
        <v>3.598825711231426</v>
      </c>
      <c r="D15">
        <v>7</v>
      </c>
      <c r="I15">
        <f t="shared" si="1"/>
        <v>0.002750983179815064</v>
      </c>
      <c r="N15">
        <v>0.0625</v>
      </c>
      <c r="O15">
        <v>-0.0625</v>
      </c>
      <c r="P15">
        <v>0.023975925925925925</v>
      </c>
    </row>
    <row r="16" spans="1:16" ht="12.75">
      <c r="B16">
        <v>0.018473959566295783</v>
      </c>
      <c r="C16">
        <f t="shared" si="0"/>
        <v>3.977317515275881</v>
      </c>
      <c r="D16">
        <v>5</v>
      </c>
      <c r="I16">
        <f t="shared" si="1"/>
        <v>0.002750983179815064</v>
      </c>
      <c r="N16">
        <v>0.0625</v>
      </c>
      <c r="O16">
        <v>-0.0625</v>
      </c>
      <c r="P16">
        <v>0.023975925925925925</v>
      </c>
    </row>
    <row r="17" spans="1:16" ht="12.75">
      <c r="B17">
        <v>0.021224942746110854</v>
      </c>
      <c r="C17">
        <f t="shared" si="0"/>
        <v>4.223261094934912</v>
      </c>
      <c r="D17">
        <v>6</v>
      </c>
      <c r="I17">
        <f t="shared" si="1"/>
        <v>0.002750983179815064</v>
      </c>
      <c r="N17">
        <v>0.0625</v>
      </c>
      <c r="O17">
        <v>-0.0625</v>
      </c>
      <c r="P17">
        <v>0.023975925925925925</v>
      </c>
    </row>
    <row r="18" spans="1:16" ht="12.75">
      <c r="A18" t="str">
        <f>"0"</f>
        <v>0</v>
      </c>
      <c r="B18">
        <v>0.023975925925925925</v>
      </c>
      <c r="C18">
        <f t="shared" si="0"/>
        <v>4.308576628335461</v>
      </c>
      <c r="D18">
        <v>3</v>
      </c>
      <c r="I18">
        <f t="shared" si="1"/>
        <v>0.002750983179815064</v>
      </c>
      <c r="N18">
        <v>0.0625</v>
      </c>
      <c r="O18">
        <v>-0.0625</v>
      </c>
      <c r="P18">
        <v>0.023975925925925925</v>
      </c>
    </row>
    <row r="19" spans="1:16" ht="12.75">
      <c r="B19">
        <v>0.026726909105740996</v>
      </c>
      <c r="C19">
        <f t="shared" si="0"/>
        <v>4.223261094934912</v>
      </c>
      <c r="D19">
        <v>2</v>
      </c>
      <c r="I19">
        <f t="shared" si="1"/>
        <v>0.002750983179815064</v>
      </c>
      <c r="N19">
        <v>0.0625</v>
      </c>
      <c r="O19">
        <v>-0.0625</v>
      </c>
      <c r="P19">
        <v>0.023975925925925925</v>
      </c>
    </row>
    <row r="20" spans="1:16" ht="12.75">
      <c r="B20">
        <v>0.029477892285556067</v>
      </c>
      <c r="C20">
        <f t="shared" si="0"/>
        <v>3.977317515275881</v>
      </c>
      <c r="D20">
        <v>2</v>
      </c>
      <c r="I20">
        <f t="shared" si="1"/>
        <v>0.002750983179815064</v>
      </c>
      <c r="N20">
        <v>0.0625</v>
      </c>
      <c r="O20">
        <v>-0.0625</v>
      </c>
      <c r="P20">
        <v>0.023975925925925925</v>
      </c>
    </row>
    <row r="21" spans="1:16" ht="12.75">
      <c r="B21">
        <v>0.03222887546537114</v>
      </c>
      <c r="C21">
        <f t="shared" si="0"/>
        <v>3.598825711231426</v>
      </c>
      <c r="D21">
        <v>3</v>
      </c>
      <c r="I21">
        <f t="shared" si="1"/>
        <v>0.002750983179815064</v>
      </c>
      <c r="N21">
        <v>0.0625</v>
      </c>
      <c r="O21">
        <v>-0.0625</v>
      </c>
      <c r="P21">
        <v>0.023975925925925925</v>
      </c>
    </row>
    <row r="22" spans="1:16" ht="12.75">
      <c r="B22">
        <v>0.03497985864518621</v>
      </c>
      <c r="C22">
        <f t="shared" si="0"/>
        <v>3.128668769824005</v>
      </c>
      <c r="D22">
        <v>0</v>
      </c>
      <c r="I22">
        <f t="shared" si="1"/>
        <v>0.002750983179815064</v>
      </c>
      <c r="N22">
        <v>0.0625</v>
      </c>
      <c r="O22">
        <v>-0.0625</v>
      </c>
      <c r="P22">
        <v>0.023975925925925925</v>
      </c>
    </row>
    <row r="23" spans="1:16" ht="12.75">
      <c r="B23">
        <v>0.037730841825001284</v>
      </c>
      <c r="C23">
        <f t="shared" si="0"/>
        <v>2.6132838248067407</v>
      </c>
      <c r="D23">
        <v>0</v>
      </c>
      <c r="I23">
        <f t="shared" si="1"/>
        <v>0.002750983179815064</v>
      </c>
      <c r="N23">
        <v>0.0625</v>
      </c>
      <c r="O23">
        <v>-0.0625</v>
      </c>
      <c r="P23">
        <v>0.023975925925925925</v>
      </c>
    </row>
    <row r="24" spans="1:16" ht="12.75">
      <c r="B24">
        <v>0.040481825004816355</v>
      </c>
      <c r="C24">
        <f t="shared" si="0"/>
        <v>2.0972093938186935</v>
      </c>
      <c r="D24">
        <v>4</v>
      </c>
      <c r="I24">
        <f t="shared" si="1"/>
        <v>0.002750983179815064</v>
      </c>
      <c r="N24">
        <v>0.0625</v>
      </c>
      <c r="O24">
        <v>-0.0625</v>
      </c>
      <c r="P24">
        <v>0.023975925925925925</v>
      </c>
    </row>
    <row r="25" spans="1:16" ht="12.75">
      <c r="B25">
        <v>0.04323280818463142</v>
      </c>
      <c r="C25">
        <f t="shared" si="0"/>
        <v>1.6170566288660408</v>
      </c>
      <c r="D25">
        <v>2</v>
      </c>
      <c r="I25">
        <f t="shared" si="1"/>
        <v>0.002750983179815064</v>
      </c>
      <c r="N25">
        <v>0.0625</v>
      </c>
      <c r="O25">
        <v>-0.0625</v>
      </c>
      <c r="P25">
        <v>0.023975925925925925</v>
      </c>
    </row>
    <row r="26" spans="1:16" ht="12.75">
      <c r="B26">
        <v>0.0459837913644465</v>
      </c>
      <c r="C26">
        <f t="shared" si="0"/>
        <v>1.1979450145381167</v>
      </c>
      <c r="D26">
        <v>0</v>
      </c>
      <c r="I26">
        <f t="shared" si="1"/>
        <v>0.002750983179815064</v>
      </c>
      <c r="N26">
        <v>0.0625</v>
      </c>
      <c r="O26">
        <v>-0.0625</v>
      </c>
      <c r="P26">
        <v>0.023975925925925925</v>
      </c>
    </row>
    <row r="27" spans="1:16" ht="12.75">
      <c r="B27">
        <v>0.04873477454426157</v>
      </c>
      <c r="C27">
        <f t="shared" si="0"/>
        <v>0.8526617096496547</v>
      </c>
      <c r="D27">
        <v>1</v>
      </c>
      <c r="I27">
        <f t="shared" si="1"/>
        <v>0.002750983179815064</v>
      </c>
      <c r="N27">
        <v>0.0625</v>
      </c>
      <c r="O27">
        <v>-0.0625</v>
      </c>
      <c r="P27">
        <v>0.023975925925925925</v>
      </c>
    </row>
    <row r="28" spans="1:16" ht="12.75">
      <c r="A28" t="str">
        <f>"2s"</f>
        <v>2s</v>
      </c>
      <c r="B28">
        <v>0.05148575772407664</v>
      </c>
      <c r="C28">
        <f t="shared" si="0"/>
        <v>0.5831024383424294</v>
      </c>
      <c r="D28">
        <v>1</v>
      </c>
      <c r="I28">
        <f t="shared" si="1"/>
        <v>0.002750983179815064</v>
      </c>
      <c r="N28">
        <v>0.0625</v>
      </c>
      <c r="O28">
        <v>-0.0625</v>
      </c>
      <c r="P28">
        <v>0.023975925925925925</v>
      </c>
    </row>
    <row r="29" spans="1:16" ht="12.75">
      <c r="B29">
        <v>0.0542367409038917</v>
      </c>
      <c r="C29">
        <f t="shared" si="0"/>
        <v>0.3831256027392989</v>
      </c>
      <c r="D29">
        <v>1</v>
      </c>
      <c r="I29">
        <f t="shared" si="1"/>
        <v>0.002750983179815064</v>
      </c>
      <c r="N29">
        <v>0.0625</v>
      </c>
      <c r="O29">
        <v>-0.0625</v>
      </c>
      <c r="P29">
        <v>0.023975925925925925</v>
      </c>
    </row>
    <row r="30" spans="1:16" ht="12.75">
      <c r="B30">
        <v>0.05698772408370678</v>
      </c>
      <c r="C30">
        <f t="shared" si="0"/>
        <v>0.24186092718430294</v>
      </c>
      <c r="D30">
        <v>0</v>
      </c>
      <c r="I30">
        <f t="shared" si="1"/>
        <v>0.002750983179815064</v>
      </c>
      <c r="N30">
        <v>0.0625</v>
      </c>
      <c r="O30">
        <v>-0.0625</v>
      </c>
      <c r="P30">
        <v>0.023975925925925925</v>
      </c>
    </row>
    <row r="31" spans="1:16" ht="12.75">
      <c r="B31">
        <v>0.05973870726352186</v>
      </c>
      <c r="C31">
        <f t="shared" si="0"/>
        <v>0.14669606772380422</v>
      </c>
      <c r="D31">
        <v>1</v>
      </c>
      <c r="I31">
        <f t="shared" si="1"/>
        <v>0.002750983179815064</v>
      </c>
      <c r="N31">
        <v>0.0625</v>
      </c>
      <c r="O31">
        <v>-0.0625</v>
      </c>
      <c r="P31">
        <v>0.023975925925925925</v>
      </c>
    </row>
    <row r="32" spans="1:16" ht="12.75">
      <c r="B32">
        <v>0.06248969044333692</v>
      </c>
      <c r="C32">
        <f t="shared" si="0"/>
        <v>0.08548687709618345</v>
      </c>
      <c r="D32">
        <v>0</v>
      </c>
      <c r="I32">
        <f t="shared" si="1"/>
        <v>0.002750983179815064</v>
      </c>
      <c r="N32">
        <v>0.0625</v>
      </c>
      <c r="O32">
        <v>-0.0625</v>
      </c>
      <c r="P32">
        <v>0.023975925925925925</v>
      </c>
    </row>
    <row r="33" spans="1:16" ht="12.75">
      <c r="A33" t="str">
        <f>"3s"</f>
        <v>3s</v>
      </c>
      <c r="B33">
        <v>0.065240673623152</v>
      </c>
      <c r="C33">
        <f t="shared" si="0"/>
        <v>0.04786396284893035</v>
      </c>
      <c r="D33">
        <v>0</v>
      </c>
      <c r="I33">
        <f t="shared" si="1"/>
        <v>0.002750983179815064</v>
      </c>
      <c r="N33">
        <v>0.0625</v>
      </c>
      <c r="O33">
        <v>-0.0625</v>
      </c>
      <c r="P33">
        <v>0.023975925925925925</v>
      </c>
    </row>
    <row r="34" spans="14:16" ht="12.75">
      <c r="N34">
        <v>0.0625</v>
      </c>
      <c r="O34">
        <v>-0.0625</v>
      </c>
      <c r="P34">
        <v>0.023975925925925925</v>
      </c>
    </row>
    <row r="35" spans="14:16" ht="12.75">
      <c r="N35">
        <v>0.0625</v>
      </c>
      <c r="O35">
        <v>-0.0625</v>
      </c>
      <c r="P35">
        <v>0.023975925925925925</v>
      </c>
    </row>
    <row r="36" spans="14:16" ht="12.75">
      <c r="N36">
        <v>0.0625</v>
      </c>
      <c r="O36">
        <v>-0.0625</v>
      </c>
      <c r="P36">
        <v>0.023975925925925925</v>
      </c>
    </row>
    <row r="37" spans="14:16" ht="12.75">
      <c r="N37">
        <v>0.0625</v>
      </c>
      <c r="O37">
        <v>-0.0625</v>
      </c>
      <c r="P37">
        <v>0.023975925925925925</v>
      </c>
    </row>
    <row r="38" spans="14:16" ht="12.75">
      <c r="N38">
        <v>0.0625</v>
      </c>
      <c r="O38">
        <v>-0.0625</v>
      </c>
      <c r="P38">
        <v>0.023975925925925925</v>
      </c>
    </row>
    <row r="39" spans="14:16" ht="12.75">
      <c r="N39">
        <v>0.0625</v>
      </c>
      <c r="O39">
        <v>-0.0625</v>
      </c>
      <c r="P39">
        <v>0.023975925925925925</v>
      </c>
    </row>
    <row r="40" spans="14:16" ht="12.75">
      <c r="N40">
        <v>0.0625</v>
      </c>
      <c r="O40">
        <v>-0.0625</v>
      </c>
      <c r="P40">
        <v>0.023975925925925925</v>
      </c>
    </row>
    <row r="41" spans="14:16" ht="12.75">
      <c r="N41">
        <v>0.0625</v>
      </c>
      <c r="O41">
        <v>-0.0625</v>
      </c>
      <c r="P41">
        <v>0.023975925925925925</v>
      </c>
    </row>
    <row r="42" spans="14:16" ht="12.75">
      <c r="N42">
        <v>0.0625</v>
      </c>
      <c r="O42">
        <v>-0.0625</v>
      </c>
      <c r="P42">
        <v>0.023975925925925925</v>
      </c>
    </row>
    <row r="43" spans="14:16" ht="12.75">
      <c r="N43">
        <v>0.0625</v>
      </c>
      <c r="O43">
        <v>-0.0625</v>
      </c>
      <c r="P43">
        <v>0.023975925925925925</v>
      </c>
    </row>
    <row r="44" spans="14:16" ht="12.75">
      <c r="N44">
        <v>0.0625</v>
      </c>
      <c r="O44">
        <v>-0.0625</v>
      </c>
      <c r="P44">
        <v>0.023975925925925925</v>
      </c>
    </row>
    <row r="45" spans="14:16" ht="12.75">
      <c r="N45">
        <v>0.0625</v>
      </c>
      <c r="O45">
        <v>-0.0625</v>
      </c>
      <c r="P45">
        <v>0.023975925925925925</v>
      </c>
    </row>
    <row r="46" spans="14:16" ht="12.75">
      <c r="N46">
        <v>0.0625</v>
      </c>
      <c r="O46">
        <v>-0.0625</v>
      </c>
      <c r="P46">
        <v>0.023975925925925925</v>
      </c>
    </row>
    <row r="47" spans="14:16" ht="12.75">
      <c r="N47">
        <v>0.0625</v>
      </c>
      <c r="O47">
        <v>-0.0625</v>
      </c>
      <c r="P47">
        <v>0.023975925925925925</v>
      </c>
    </row>
    <row r="48" spans="14:16" ht="12.75">
      <c r="N48">
        <v>0.0625</v>
      </c>
      <c r="O48">
        <v>-0.0625</v>
      </c>
      <c r="P48">
        <v>0.023975925925925925</v>
      </c>
    </row>
    <row r="49" spans="14:16" ht="12.75">
      <c r="N49">
        <v>0.0625</v>
      </c>
      <c r="O49">
        <v>-0.0625</v>
      </c>
      <c r="P49">
        <v>0.023975925925925925</v>
      </c>
    </row>
    <row r="50" spans="14:16" ht="12.75">
      <c r="N50">
        <v>0.0625</v>
      </c>
      <c r="O50">
        <v>-0.0625</v>
      </c>
      <c r="P50">
        <v>0.023975925925925925</v>
      </c>
    </row>
    <row r="51" spans="14:16" ht="12.75">
      <c r="N51">
        <v>0.0625</v>
      </c>
      <c r="O51">
        <v>-0.0625</v>
      </c>
      <c r="P51">
        <v>0.023975925925925925</v>
      </c>
    </row>
    <row r="52" spans="14:16" ht="12.75">
      <c r="N52">
        <v>0.0625</v>
      </c>
      <c r="O52">
        <v>-0.0625</v>
      </c>
      <c r="P52">
        <v>0.023975925925925925</v>
      </c>
    </row>
    <row r="53" spans="14:16" ht="12.75">
      <c r="N53">
        <v>0.0625</v>
      </c>
      <c r="O53">
        <v>-0.0625</v>
      </c>
      <c r="P53">
        <v>0.023975925925925925</v>
      </c>
    </row>
    <row r="54" spans="14:16" ht="12.75">
      <c r="N54">
        <v>0.0625</v>
      </c>
      <c r="O54">
        <v>-0.0625</v>
      </c>
      <c r="P54">
        <v>0.023975925925925925</v>
      </c>
    </row>
    <row r="55" spans="14:16" ht="12.75">
      <c r="N55">
        <v>0.0625</v>
      </c>
      <c r="O55">
        <v>-0.0625</v>
      </c>
      <c r="P55">
        <v>0.023975925925925925</v>
      </c>
    </row>
    <row r="56" spans="14:16" ht="12.75">
      <c r="N56">
        <v>0.0625</v>
      </c>
      <c r="O56">
        <v>-0.0625</v>
      </c>
      <c r="P56">
        <v>0.023975925925925925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Verisurf Software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Ernie Husted</dc:creator>
  <cp:keywords/>
  <dc:description/>
  <cp:lastModifiedBy>tbrown</cp:lastModifiedBy>
  <cp:lastPrinted>2004-11-02T21:37:34Z</cp:lastPrinted>
  <dcterms:created xsi:type="dcterms:W3CDTF">2004-07-06T03:38:11Z</dcterms:created>
  <dcterms:modified xsi:type="dcterms:W3CDTF">2007-05-15T15:08:14Z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