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3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<sst xmlns="http://schemas.openxmlformats.org/spreadsheetml/2006/main" count="248" uniqueCount="79">
  <si>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</si>
  <si>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</si>
  <si>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</si>
  <si>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</si>
  <si>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</si>
  <si>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</si>
  <si>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</si>
  <si>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</si>
  <si>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</si>
  <si>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</si>
  <si>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</si>
  <si>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</si>
  <si>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</si>
  <si>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</si>
  <si>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</si>
  <si>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</si>
  <si>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</si>
  <si>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</si>
  <si>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</si>
  <si>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</si>
  <si>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</si>
  <si>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</si>
  <si>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</si>
  <si>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</si>
  <si>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</si>
  <si>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</si>
  <si>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</si>
  <si>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</si>
  <si>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</si>
  <si>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</si>
  <si>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</si>
  <si>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</si>
  <si>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</si>
  <si>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</si>
  <si>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</si>
  <si>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</si>
  <si>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</si>
  <si>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</si>
  <si>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</si>
  <si>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</si>
  <si>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</si>
  <si>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</si>
  <si>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</si>
  <si>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</si>
  <si>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</si>
  <si>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</si>
  <si>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</si>
  <si>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</si>
  <si>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</si>
  <si>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</si>
  <si>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</si>
  <si>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</si>
  <si>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PROFILE OF OUTSIDE SMALL WING E SIDE</t>
  </si>
  <si>
    <t>JOB NUMBER</t>
  </si>
  <si>
    <t>PART NUMBER</t>
  </si>
  <si>
    <t>PART NAME</t>
  </si>
  <si>
    <t>INSPECTOR</t>
  </si>
  <si>
    <t>65707-6</t>
  </si>
  <si>
    <t>SE141-116</t>
  </si>
  <si>
    <t>COIL WINDING TYPE C</t>
  </si>
  <si>
    <t>ED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</si>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</sst>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Tolerance'!$G$2:$G$19</c:f>
              <c:numCache>
                <c:ptCount val="18"/>
                <c:pt idx="0">
                  <c:v>-0.0918</c:v>
                </c:pt>
                <c:pt idx="1">
                  <c:v>0.0355</c:v>
                </c:pt>
                <c:pt idx="2">
                  <c:v>0.0435</c:v>
                </c:pt>
                <c:pt idx="3">
                  <c:v>0.0343</c:v>
                </c:pt>
                <c:pt idx="4">
                  <c:v>0.0272</c:v>
                </c:pt>
                <c:pt idx="5">
                  <c:v>0.0316</c:v>
                </c:pt>
                <c:pt idx="6">
                  <c:v>0.0232</c:v>
                </c:pt>
                <c:pt idx="7">
                  <c:v>0.0479</c:v>
                </c:pt>
                <c:pt idx="8">
                  <c:v>0.031</c:v>
                </c:pt>
                <c:pt idx="9">
                  <c:v>0.0385</c:v>
                </c:pt>
                <c:pt idx="10">
                  <c:v>-0.0937</c:v>
                </c:pt>
                <c:pt idx="11">
                  <c:v>-0.0623</c:v>
                </c:pt>
                <c:pt idx="12">
                  <c:v>0.0322</c:v>
                </c:pt>
                <c:pt idx="13">
                  <c:v>0.0392</c:v>
                </c:pt>
                <c:pt idx="14">
                  <c:v>0.0355</c:v>
                </c:pt>
                <c:pt idx="15">
                  <c:v>0.0325</c:v>
                </c:pt>
                <c:pt idx="16">
                  <c:v>0.0324</c:v>
                </c:pt>
                <c:pt idx="17">
                  <c:v>0.0327</c:v>
                </c:pt>
              </c:numCache>
            </c:numRef>
          </c:val>
          <c:smooth val="0"/>
        </c:ser>
        <c:marker val="1"/>
        <c:axId val="39693883"/>
        <c:axId val="65952076"/>
      </c:lineChart>
      <c:catAx>
        <c:axId val="39693883"/>
        <c:scaling>
          <c:orientation val="minMax"/>
        </c:scaling>
        <c:axPos val="b"/>
        <c:delete val="1"/>
        <c:majorTickMark val="out"/>
        <c:minorTickMark val="none"/>
        <c:tickLblPos val="nextTo"/>
        <c:crossAx val="65952076"/>
        <c:crosses val="autoZero"/>
        <c:auto val="1"/>
        <c:lblOffset val="100"/>
        <c:noMultiLvlLbl val="0"/>
      </c:catAx>
      <c:valAx>
        <c:axId val="659520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9388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9662949"/>
        <c:axId val="3722454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149.10767053171128</c:v>
                </c:pt>
                <c:pt idx="1">
                  <c:v>1.095299008444592E-99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8182519"/>
        <c:axId val="12133192"/>
      </c:scatterChart>
      <c:valAx>
        <c:axId val="9662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22454"/>
        <c:crosses val="max"/>
        <c:crossBetween val="midCat"/>
        <c:dispUnits/>
      </c:valAx>
      <c:valAx>
        <c:axId val="37224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62949"/>
        <c:crosses val="max"/>
        <c:crossBetween val="midCat"/>
        <c:dispUnits/>
      </c:valAx>
      <c:valAx>
        <c:axId val="48182519"/>
        <c:scaling>
          <c:orientation val="minMax"/>
        </c:scaling>
        <c:axPos val="b"/>
        <c:delete val="1"/>
        <c:majorTickMark val="in"/>
        <c:minorTickMark val="none"/>
        <c:tickLblPos val="nextTo"/>
        <c:crossAx val="12133192"/>
        <c:crosses val="max"/>
        <c:crossBetween val="midCat"/>
        <c:dispUnits/>
      </c:valAx>
      <c:valAx>
        <c:axId val="121331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18251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0426253"/>
        <c:axId val="4112435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149.10767053171128</c:v>
                </c:pt>
                <c:pt idx="1">
                  <c:v>1.095299008444592E-99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827231"/>
        <c:axId val="22425456"/>
      </c:lineChart>
      <c:catAx>
        <c:axId val="104262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1124350"/>
        <c:crosses val="autoZero"/>
        <c:auto val="0"/>
        <c:lblOffset val="100"/>
        <c:tickLblSkip val="1"/>
        <c:noMultiLvlLbl val="0"/>
      </c:catAx>
      <c:valAx>
        <c:axId val="411243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426253"/>
        <c:crossesAt val="1"/>
        <c:crossBetween val="between"/>
        <c:dispUnits/>
      </c:valAx>
      <c:catAx>
        <c:axId val="1827231"/>
        <c:scaling>
          <c:orientation val="minMax"/>
        </c:scaling>
        <c:axPos val="b"/>
        <c:delete val="1"/>
        <c:majorTickMark val="in"/>
        <c:minorTickMark val="none"/>
        <c:tickLblPos val="nextTo"/>
        <c:crossAx val="22425456"/>
        <c:crosses val="autoZero"/>
        <c:auto val="0"/>
        <c:lblOffset val="100"/>
        <c:tickLblSkip val="1"/>
        <c:noMultiLvlLbl val="0"/>
      </c:catAx>
      <c:valAx>
        <c:axId val="2242545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82723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Tolerance'!$G$2:$G$19</c:f>
              <c:numCache>
                <c:ptCount val="18"/>
                <c:pt idx="0">
                  <c:v>-0.0918</c:v>
                </c:pt>
                <c:pt idx="1">
                  <c:v>0.0355</c:v>
                </c:pt>
                <c:pt idx="2">
                  <c:v>0.0435</c:v>
                </c:pt>
                <c:pt idx="3">
                  <c:v>0.0343</c:v>
                </c:pt>
                <c:pt idx="4">
                  <c:v>0.0272</c:v>
                </c:pt>
                <c:pt idx="5">
                  <c:v>0.0316</c:v>
                </c:pt>
                <c:pt idx="6">
                  <c:v>0.0232</c:v>
                </c:pt>
                <c:pt idx="7">
                  <c:v>0.0479</c:v>
                </c:pt>
                <c:pt idx="8">
                  <c:v>0.031</c:v>
                </c:pt>
                <c:pt idx="9">
                  <c:v>0.0385</c:v>
                </c:pt>
                <c:pt idx="10">
                  <c:v>-0.0937</c:v>
                </c:pt>
                <c:pt idx="11">
                  <c:v>-0.0623</c:v>
                </c:pt>
                <c:pt idx="12">
                  <c:v>0.0322</c:v>
                </c:pt>
                <c:pt idx="13">
                  <c:v>0.0392</c:v>
                </c:pt>
                <c:pt idx="14">
                  <c:v>0.0355</c:v>
                </c:pt>
                <c:pt idx="15">
                  <c:v>0.0325</c:v>
                </c:pt>
                <c:pt idx="16">
                  <c:v>0.0324</c:v>
                </c:pt>
                <c:pt idx="17">
                  <c:v>0.0327</c:v>
                </c:pt>
              </c:numCache>
            </c:numRef>
          </c:val>
          <c:smooth val="1"/>
        </c:ser>
        <c:axId val="25105521"/>
        <c:axId val="22210978"/>
      </c:lineChart>
      <c:catAx>
        <c:axId val="2510552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2210978"/>
        <c:crosses val="autoZero"/>
        <c:auto val="0"/>
        <c:lblOffset val="100"/>
        <c:tickLblSkip val="1"/>
        <c:noMultiLvlLbl val="0"/>
      </c:catAx>
      <c:valAx>
        <c:axId val="2221097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10552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7</c:v>
                </c:pt>
                <c:pt idx="17">
                  <c:v>5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4596099"/>
        <c:axId val="4412021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0.01595465428297687</c:v>
                </c:pt>
                <c:pt idx="1">
                  <c:v>0.028495625698727906</c:v>
                </c:pt>
                <c:pt idx="2">
                  <c:v>0.04889868924126833</c:v>
                </c:pt>
                <c:pt idx="3">
                  <c:v>0.08062030906143454</c:v>
                </c:pt>
                <c:pt idx="4">
                  <c:v>0.12770853424643336</c:v>
                </c:pt>
                <c:pt idx="5">
                  <c:v>0.19436747944747731</c:v>
                </c:pt>
                <c:pt idx="6">
                  <c:v>0.28422056988321953</c:v>
                </c:pt>
                <c:pt idx="7">
                  <c:v>0.3993150048460408</c:v>
                </c:pt>
                <c:pt idx="8">
                  <c:v>0.5390188762886824</c:v>
                </c:pt>
                <c:pt idx="9">
                  <c:v>0.6990697979395678</c:v>
                </c:pt>
                <c:pt idx="10">
                  <c:v>0.8710946082689176</c:v>
                </c:pt>
                <c:pt idx="11">
                  <c:v>1.0428895899413397</c:v>
                </c:pt>
                <c:pt idx="12">
                  <c:v>1.1996085704104809</c:v>
                </c:pt>
                <c:pt idx="13">
                  <c:v>1.3257725050919662</c:v>
                </c:pt>
                <c:pt idx="14">
                  <c:v>1.4077536983116437</c:v>
                </c:pt>
                <c:pt idx="15">
                  <c:v>1.43619220944516</c:v>
                </c:pt>
                <c:pt idx="16">
                  <c:v>1.4077536983116437</c:v>
                </c:pt>
                <c:pt idx="17">
                  <c:v>1.3257725050919662</c:v>
                </c:pt>
                <c:pt idx="18">
                  <c:v>1.1996085704104809</c:v>
                </c:pt>
                <c:pt idx="19">
                  <c:v>1.0428895899413397</c:v>
                </c:pt>
                <c:pt idx="20">
                  <c:v>0.8710946082689176</c:v>
                </c:pt>
                <c:pt idx="21">
                  <c:v>0.6990697979395676</c:v>
                </c:pt>
                <c:pt idx="22">
                  <c:v>0.5390188762886824</c:v>
                </c:pt>
                <c:pt idx="23">
                  <c:v>0.3993150048460408</c:v>
                </c:pt>
                <c:pt idx="24">
                  <c:v>0.28422056988321953</c:v>
                </c:pt>
                <c:pt idx="25">
                  <c:v>0.19436747944747731</c:v>
                </c:pt>
                <c:pt idx="26">
                  <c:v>0.12770853424643336</c:v>
                </c:pt>
                <c:pt idx="27">
                  <c:v>0.08062030906143454</c:v>
                </c:pt>
                <c:pt idx="28">
                  <c:v>0.04889868924126833</c:v>
                </c:pt>
                <c:pt idx="29">
                  <c:v>0.028495625698727906</c:v>
                </c:pt>
                <c:pt idx="30">
                  <c:v>0.01595465428297687</c:v>
                </c:pt>
              </c:numCache>
            </c:numRef>
          </c:val>
          <c:smooth val="0"/>
        </c:ser>
        <c:axId val="14406741"/>
        <c:axId val="34841670"/>
      </c:lineChart>
      <c:catAx>
        <c:axId val="145960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4120212"/>
        <c:crosses val="autoZero"/>
        <c:auto val="0"/>
        <c:lblOffset val="100"/>
        <c:tickLblSkip val="1"/>
        <c:noMultiLvlLbl val="0"/>
      </c:catAx>
      <c:valAx>
        <c:axId val="441202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596099"/>
        <c:crossesAt val="1"/>
        <c:crossBetween val="between"/>
        <c:dispUnits/>
      </c:valAx>
      <c:catAx>
        <c:axId val="14406741"/>
        <c:scaling>
          <c:orientation val="minMax"/>
        </c:scaling>
        <c:axPos val="b"/>
        <c:delete val="1"/>
        <c:majorTickMark val="in"/>
        <c:minorTickMark val="none"/>
        <c:tickLblPos val="nextTo"/>
        <c:crossAx val="34841670"/>
        <c:crosses val="autoZero"/>
        <c:auto val="0"/>
        <c:lblOffset val="100"/>
        <c:tickLblSkip val="1"/>
        <c:noMultiLvlLbl val="0"/>
      </c:catAx>
      <c:valAx>
        <c:axId val="3484167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40674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Tolerance'!$G$2:$G$19</c:f>
              <c:numCache>
                <c:ptCount val="18"/>
                <c:pt idx="0">
                  <c:v>-0.0918</c:v>
                </c:pt>
                <c:pt idx="1">
                  <c:v>0.0355</c:v>
                </c:pt>
                <c:pt idx="2">
                  <c:v>0.0435</c:v>
                </c:pt>
                <c:pt idx="3">
                  <c:v>0.0343</c:v>
                </c:pt>
                <c:pt idx="4">
                  <c:v>0.0272</c:v>
                </c:pt>
                <c:pt idx="5">
                  <c:v>0.0316</c:v>
                </c:pt>
                <c:pt idx="6">
                  <c:v>0.0232</c:v>
                </c:pt>
                <c:pt idx="7">
                  <c:v>0.0479</c:v>
                </c:pt>
                <c:pt idx="8">
                  <c:v>0.031</c:v>
                </c:pt>
                <c:pt idx="9">
                  <c:v>0.0385</c:v>
                </c:pt>
                <c:pt idx="10">
                  <c:v>-0.0937</c:v>
                </c:pt>
                <c:pt idx="11">
                  <c:v>-0.0623</c:v>
                </c:pt>
                <c:pt idx="12">
                  <c:v>0.0322</c:v>
                </c:pt>
                <c:pt idx="13">
                  <c:v>0.0392</c:v>
                </c:pt>
                <c:pt idx="14">
                  <c:v>0.0355</c:v>
                </c:pt>
                <c:pt idx="15">
                  <c:v>0.0325</c:v>
                </c:pt>
                <c:pt idx="16">
                  <c:v>0.0324</c:v>
                </c:pt>
                <c:pt idx="17">
                  <c:v>0.0327</c:v>
                </c:pt>
              </c:numCache>
            </c:numRef>
          </c:val>
        </c:ser>
        <c:axId val="29520231"/>
        <c:axId val="37205176"/>
      </c:areaChart>
      <c:catAx>
        <c:axId val="29520231"/>
        <c:scaling>
          <c:orientation val="minMax"/>
        </c:scaling>
        <c:axPos val="b"/>
        <c:delete val="1"/>
        <c:majorTickMark val="out"/>
        <c:minorTickMark val="none"/>
        <c:tickLblPos val="nextTo"/>
        <c:crossAx val="37205176"/>
        <c:crosses val="autoZero"/>
        <c:auto val="1"/>
        <c:lblOffset val="100"/>
        <c:noMultiLvlLbl val="0"/>
      </c:catAx>
      <c:valAx>
        <c:axId val="372051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20231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1114297"/>
        <c:axId val="772964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149.10767053171128</c:v>
                </c:pt>
                <c:pt idx="1">
                  <c:v>1.095299008444592E-99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3208139"/>
        <c:axId val="36824028"/>
      </c:lineChart>
      <c:catAx>
        <c:axId val="111142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7729642"/>
        <c:crosses val="autoZero"/>
        <c:auto val="0"/>
        <c:lblOffset val="100"/>
        <c:tickLblSkip val="1"/>
        <c:noMultiLvlLbl val="0"/>
      </c:catAx>
      <c:valAx>
        <c:axId val="77296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114297"/>
        <c:crossesAt val="1"/>
        <c:crossBetween val="between"/>
        <c:dispUnits/>
      </c:valAx>
      <c:catAx>
        <c:axId val="43208139"/>
        <c:scaling>
          <c:orientation val="minMax"/>
        </c:scaling>
        <c:axPos val="b"/>
        <c:delete val="1"/>
        <c:majorTickMark val="in"/>
        <c:minorTickMark val="none"/>
        <c:tickLblPos val="nextTo"/>
        <c:crossAx val="36824028"/>
        <c:crosses val="autoZero"/>
        <c:auto val="0"/>
        <c:lblOffset val="100"/>
        <c:tickLblSkip val="1"/>
        <c:noMultiLvlLbl val="0"/>
      </c:catAx>
      <c:valAx>
        <c:axId val="3682402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20813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Tolerance'!$G$2:$G$19</c:f>
              <c:numCache>
                <c:ptCount val="18"/>
                <c:pt idx="0">
                  <c:v>-0.0918</c:v>
                </c:pt>
                <c:pt idx="1">
                  <c:v>0.0355</c:v>
                </c:pt>
                <c:pt idx="2">
                  <c:v>0.0435</c:v>
                </c:pt>
                <c:pt idx="3">
                  <c:v>0.0343</c:v>
                </c:pt>
                <c:pt idx="4">
                  <c:v>0.0272</c:v>
                </c:pt>
                <c:pt idx="5">
                  <c:v>0.0316</c:v>
                </c:pt>
                <c:pt idx="6">
                  <c:v>0.0232</c:v>
                </c:pt>
                <c:pt idx="7">
                  <c:v>0.0479</c:v>
                </c:pt>
                <c:pt idx="8">
                  <c:v>0.031</c:v>
                </c:pt>
                <c:pt idx="9">
                  <c:v>0.0385</c:v>
                </c:pt>
                <c:pt idx="10">
                  <c:v>-0.0937</c:v>
                </c:pt>
                <c:pt idx="11">
                  <c:v>-0.0623</c:v>
                </c:pt>
                <c:pt idx="12">
                  <c:v>0.0322</c:v>
                </c:pt>
                <c:pt idx="13">
                  <c:v>0.0392</c:v>
                </c:pt>
                <c:pt idx="14">
                  <c:v>0.0355</c:v>
                </c:pt>
                <c:pt idx="15">
                  <c:v>0.0325</c:v>
                </c:pt>
                <c:pt idx="16">
                  <c:v>0.0324</c:v>
                </c:pt>
                <c:pt idx="17">
                  <c:v>0.0327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Gauss!$N$3:$N$20</c:f>
              <c:numCache>
                <c:ptCount val="18"/>
                <c:pt idx="0">
                  <c:v>-0.125</c:v>
                </c:pt>
                <c:pt idx="1">
                  <c:v>-0.125</c:v>
                </c:pt>
                <c:pt idx="2">
                  <c:v>-0.125</c:v>
                </c:pt>
                <c:pt idx="3">
                  <c:v>-0.125</c:v>
                </c:pt>
                <c:pt idx="4">
                  <c:v>-0.125</c:v>
                </c:pt>
                <c:pt idx="5">
                  <c:v>-0.125</c:v>
                </c:pt>
                <c:pt idx="6">
                  <c:v>-0.125</c:v>
                </c:pt>
                <c:pt idx="7">
                  <c:v>-0.125</c:v>
                </c:pt>
                <c:pt idx="8">
                  <c:v>-0.125</c:v>
                </c:pt>
                <c:pt idx="9">
                  <c:v>-0.125</c:v>
                </c:pt>
                <c:pt idx="10">
                  <c:v>-0.125</c:v>
                </c:pt>
                <c:pt idx="11">
                  <c:v>-0.125</c:v>
                </c:pt>
                <c:pt idx="12">
                  <c:v>-0.125</c:v>
                </c:pt>
                <c:pt idx="13">
                  <c:v>-0.125</c:v>
                </c:pt>
                <c:pt idx="14">
                  <c:v>-0.125</c:v>
                </c:pt>
                <c:pt idx="15">
                  <c:v>-0.125</c:v>
                </c:pt>
                <c:pt idx="16">
                  <c:v>-0.125</c:v>
                </c:pt>
                <c:pt idx="17">
                  <c:v>-0.125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Gauss!$O$3:$O$20</c:f>
              <c:numCache>
                <c:ptCount val="18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Gauss!$P$3:$P$20</c:f>
              <c:numCache>
                <c:ptCount val="18"/>
                <c:pt idx="0">
                  <c:v>0.014966666666666665</c:v>
                </c:pt>
                <c:pt idx="1">
                  <c:v>0.014966666666666665</c:v>
                </c:pt>
                <c:pt idx="2">
                  <c:v>0.014966666666666665</c:v>
                </c:pt>
                <c:pt idx="3">
                  <c:v>0.014966666666666665</c:v>
                </c:pt>
                <c:pt idx="4">
                  <c:v>0.014966666666666665</c:v>
                </c:pt>
                <c:pt idx="5">
                  <c:v>0.014966666666666665</c:v>
                </c:pt>
                <c:pt idx="6">
                  <c:v>0.014966666666666665</c:v>
                </c:pt>
                <c:pt idx="7">
                  <c:v>0.014966666666666665</c:v>
                </c:pt>
                <c:pt idx="8">
                  <c:v>0.014966666666666665</c:v>
                </c:pt>
                <c:pt idx="9">
                  <c:v>0.014966666666666665</c:v>
                </c:pt>
                <c:pt idx="10">
                  <c:v>0.014966666666666665</c:v>
                </c:pt>
                <c:pt idx="11">
                  <c:v>0.014966666666666665</c:v>
                </c:pt>
                <c:pt idx="12">
                  <c:v>0.014966666666666665</c:v>
                </c:pt>
                <c:pt idx="13">
                  <c:v>0.014966666666666665</c:v>
                </c:pt>
                <c:pt idx="14">
                  <c:v>0.014966666666666665</c:v>
                </c:pt>
                <c:pt idx="15">
                  <c:v>0.014966666666666665</c:v>
                </c:pt>
                <c:pt idx="16">
                  <c:v>0.014966666666666665</c:v>
                </c:pt>
                <c:pt idx="17">
                  <c:v>0.014966666666666665</c:v>
                </c:pt>
              </c:numCache>
            </c:numRef>
          </c:val>
          <c:smooth val="0"/>
        </c:ser>
        <c:marker val="1"/>
        <c:axId val="59546909"/>
        <c:axId val="32117390"/>
      </c:lineChart>
      <c:catAx>
        <c:axId val="59546909"/>
        <c:scaling>
          <c:orientation val="minMax"/>
        </c:scaling>
        <c:axPos val="b"/>
        <c:delete val="1"/>
        <c:majorTickMark val="out"/>
        <c:minorTickMark val="none"/>
        <c:tickLblPos val="nextTo"/>
        <c:crossAx val="32117390"/>
        <c:crosses val="autoZero"/>
        <c:auto val="1"/>
        <c:lblOffset val="100"/>
        <c:noMultiLvlLbl val="0"/>
      </c:catAx>
      <c:valAx>
        <c:axId val="32117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9546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6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0248239"/>
        <c:axId val="576870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4231041"/>
        <c:axId val="26232370"/>
      </c:lineChart>
      <c:catAx>
        <c:axId val="30248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768704"/>
        <c:crosses val="autoZero"/>
        <c:auto val="0"/>
        <c:lblOffset val="100"/>
        <c:tickLblSkip val="1"/>
        <c:noMultiLvlLbl val="0"/>
      </c:catAx>
      <c:valAx>
        <c:axId val="5768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248239"/>
        <c:crossesAt val="1"/>
        <c:crossBetween val="between"/>
        <c:dispUnits/>
      </c:valAx>
      <c:catAx>
        <c:axId val="14231041"/>
        <c:scaling>
          <c:orientation val="minMax"/>
        </c:scaling>
        <c:axPos val="b"/>
        <c:delete val="1"/>
        <c:majorTickMark val="in"/>
        <c:minorTickMark val="none"/>
        <c:tickLblPos val="nextTo"/>
        <c:crossAx val="26232370"/>
        <c:crosses val="autoZero"/>
        <c:auto val="0"/>
        <c:lblOffset val="100"/>
        <c:tickLblSkip val="1"/>
        <c:noMultiLvlLbl val="0"/>
      </c:catAx>
      <c:valAx>
        <c:axId val="2623237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23104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0317715"/>
        <c:axId val="35805988"/>
      </c:scatterChart>
      <c:valAx>
        <c:axId val="10317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805988"/>
        <c:crosses val="max"/>
        <c:crossBetween val="midCat"/>
        <c:dispUnits/>
      </c:valAx>
      <c:valAx>
        <c:axId val="35805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1771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E141-116-R81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E141-116-R81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E141-116-R81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E141-116-R81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E141-116-R81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39600" cy="7791450"/>
    <xdr:graphicFrame>
      <xdr:nvGraphicFramePr>
        <xdr:cNvPr id="1" name="Shape 1025"/>
        <xdr:cNvGraphicFramePr/>
      </xdr:nvGraphicFramePr>
      <xdr:xfrm>
        <a:off x="0" y="0"/>
        <a:ext cx="12039600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19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61</v>
      </c>
      <c r="B2" s="61">
        <v>42.417137129541565</v>
      </c>
      <c r="C2" s="61">
        <v>-7.909341253291602</v>
      </c>
      <c r="D2" s="61">
        <v>-74.4916712119286</v>
      </c>
      <c r="E2" s="61">
        <v>0.44592728</v>
      </c>
      <c r="F2" s="61">
        <v>-0.02795932</v>
      </c>
      <c r="G2" s="61">
        <v>-0.8946324</v>
      </c>
    </row>
    <row r="3" spans="1:7" ht="12.75">
      <c r="A3" t="s">
        <v>62</v>
      </c>
      <c r="B3" s="61">
        <v>42.044339910410606</v>
      </c>
      <c r="C3" s="61">
        <v>-10.372974548982683</v>
      </c>
      <c r="D3" s="61">
        <v>-73.77118277879589</v>
      </c>
      <c r="E3" s="61">
        <v>0.352889</v>
      </c>
      <c r="F3" s="61">
        <v>-0.36864608</v>
      </c>
      <c r="G3" s="61">
        <v>-0.85998222</v>
      </c>
    </row>
    <row r="4" spans="1:7" ht="12.75">
      <c r="A4" t="s">
        <v>63</v>
      </c>
      <c r="B4" s="61">
        <v>41.298756493230215</v>
      </c>
      <c r="C4" s="61">
        <v>-13.678040302261715</v>
      </c>
      <c r="D4" s="61">
        <v>-72.49251092763068</v>
      </c>
      <c r="E4" s="61">
        <v>0.34224625</v>
      </c>
      <c r="F4" s="61">
        <v>-0.44351146</v>
      </c>
      <c r="G4" s="61">
        <v>-0.82835082</v>
      </c>
    </row>
    <row r="5" spans="1:7" ht="12.75">
      <c r="A5" t="s">
        <v>64</v>
      </c>
      <c r="B5" s="61">
        <v>40.66645809839446</v>
      </c>
      <c r="C5" s="61">
        <v>-15.983036945466571</v>
      </c>
      <c r="D5" s="61">
        <v>-71.41677818027007</v>
      </c>
      <c r="E5" s="61">
        <v>0.33407955</v>
      </c>
      <c r="F5" s="61">
        <v>-0.50148974</v>
      </c>
      <c r="G5" s="61">
        <v>-0.79805946</v>
      </c>
    </row>
    <row r="6" spans="1:7" ht="12.75">
      <c r="A6" t="s">
        <v>65</v>
      </c>
      <c r="B6" s="61">
        <v>40.025786023162496</v>
      </c>
      <c r="C6" s="61">
        <v>-18.16414648848152</v>
      </c>
      <c r="D6" s="61">
        <v>-70.21103912341457</v>
      </c>
      <c r="E6" s="61">
        <v>0.31999578</v>
      </c>
      <c r="F6" s="61">
        <v>-0.5555248</v>
      </c>
      <c r="G6" s="61">
        <v>-0.76746003</v>
      </c>
    </row>
    <row r="7" spans="1:7" ht="12.75">
      <c r="A7" t="s">
        <v>66</v>
      </c>
      <c r="B7" s="61">
        <v>39.24476159697336</v>
      </c>
      <c r="C7" s="61">
        <v>-20.149600672738835</v>
      </c>
      <c r="D7" s="61">
        <v>-68.99786088723582</v>
      </c>
      <c r="E7" s="61">
        <v>0.29720755</v>
      </c>
      <c r="F7" s="61">
        <v>-0.60614369</v>
      </c>
      <c r="G7" s="61">
        <v>-0.7377381</v>
      </c>
    </row>
    <row r="8" spans="1:7" ht="12.75">
      <c r="A8" t="s">
        <v>67</v>
      </c>
      <c r="B8" s="61">
        <v>37.458175971987984</v>
      </c>
      <c r="C8" s="61">
        <v>-19.858564166212496</v>
      </c>
      <c r="D8" s="61">
        <v>-69.95744543176816</v>
      </c>
      <c r="E8" s="61">
        <v>0.29612394</v>
      </c>
      <c r="F8" s="61">
        <v>-0.60942412</v>
      </c>
      <c r="G8" s="61">
        <v>-0.73546778</v>
      </c>
    </row>
    <row r="9" spans="1:7" ht="12.75">
      <c r="A9" t="s">
        <v>68</v>
      </c>
      <c r="B9" s="61">
        <v>38.466538690268656</v>
      </c>
      <c r="C9" s="61">
        <v>-16.287571538730163</v>
      </c>
      <c r="D9" s="61">
        <v>-72.14507698045536</v>
      </c>
      <c r="E9" s="61">
        <v>0.33247773</v>
      </c>
      <c r="F9" s="61">
        <v>-0.51026071</v>
      </c>
      <c r="G9" s="61">
        <v>-0.79315356</v>
      </c>
    </row>
    <row r="10" spans="1:7" ht="12.75">
      <c r="A10" t="s">
        <v>69</v>
      </c>
      <c r="B10" s="61">
        <v>39.11189304219386</v>
      </c>
      <c r="C10" s="61">
        <v>-13.331362297749168</v>
      </c>
      <c r="D10" s="61">
        <v>-73.58850439749078</v>
      </c>
      <c r="E10" s="61">
        <v>0.34971284</v>
      </c>
      <c r="F10" s="61">
        <v>-0.43325901</v>
      </c>
      <c r="G10" s="61">
        <v>-0.8306549</v>
      </c>
    </row>
    <row r="11" spans="1:7" ht="12.75">
      <c r="A11" t="s">
        <v>70</v>
      </c>
      <c r="B11" s="61">
        <v>39.83206523049484</v>
      </c>
      <c r="C11" s="61">
        <v>-9.853282758384498</v>
      </c>
      <c r="D11" s="61">
        <v>-74.91235510725694</v>
      </c>
      <c r="E11" s="61">
        <v>0.36158106</v>
      </c>
      <c r="F11" s="61">
        <v>-0.36344669</v>
      </c>
      <c r="G11" s="61">
        <v>-0.85858351</v>
      </c>
    </row>
    <row r="12" spans="1:7" ht="12.75">
      <c r="A12" t="s">
        <v>71</v>
      </c>
      <c r="B12" s="61">
        <v>39.89326560771303</v>
      </c>
      <c r="C12" s="61">
        <v>-7.661480479268591</v>
      </c>
      <c r="D12" s="61">
        <v>-75.69399014741538</v>
      </c>
      <c r="E12" s="61">
        <v>0.40182246</v>
      </c>
      <c r="F12" s="61">
        <v>-0.04615808</v>
      </c>
      <c r="G12" s="61">
        <v>-0.91455352</v>
      </c>
    </row>
    <row r="13" spans="1:7" ht="12.75">
      <c r="A13" t="s">
        <v>72</v>
      </c>
      <c r="B13" s="61">
        <v>37.69710107990986</v>
      </c>
      <c r="C13" s="61">
        <v>-8.308697934804155</v>
      </c>
      <c r="D13" s="61">
        <v>-76.45768569594169</v>
      </c>
      <c r="E13" s="61">
        <v>0.37207656</v>
      </c>
      <c r="F13" s="61">
        <v>-0.34433899</v>
      </c>
      <c r="G13" s="61">
        <v>-0.8619685</v>
      </c>
    </row>
    <row r="14" spans="1:7" ht="12.75">
      <c r="A14" t="s">
        <v>73</v>
      </c>
      <c r="B14" s="61">
        <v>36.78689121965518</v>
      </c>
      <c r="C14" s="61">
        <v>-11.450454166950278</v>
      </c>
      <c r="D14" s="61">
        <v>-75.5039724504774</v>
      </c>
      <c r="E14" s="61">
        <v>0.36265167</v>
      </c>
      <c r="F14" s="61">
        <v>-0.39447215</v>
      </c>
      <c r="G14" s="61">
        <v>-0.84431954</v>
      </c>
    </row>
    <row r="15" spans="1:7" ht="12.75">
      <c r="A15" t="s">
        <v>74</v>
      </c>
      <c r="B15" s="61">
        <v>36.01118352234885</v>
      </c>
      <c r="C15" s="61">
        <v>-14.558713620809868</v>
      </c>
      <c r="D15" s="61">
        <v>-74.22769970515621</v>
      </c>
      <c r="E15" s="61">
        <v>0.34437087</v>
      </c>
      <c r="F15" s="61">
        <v>-0.46654784</v>
      </c>
      <c r="G15" s="61">
        <v>-0.81470351</v>
      </c>
    </row>
    <row r="16" spans="1:7" ht="12.75">
      <c r="A16" t="s">
        <v>75</v>
      </c>
      <c r="B16" s="61">
        <v>35.00677829682205</v>
      </c>
      <c r="C16" s="61">
        <v>-17.171828174097726</v>
      </c>
      <c r="D16" s="61">
        <v>-73.00588566288481</v>
      </c>
      <c r="E16" s="61">
        <v>0.32594816</v>
      </c>
      <c r="F16" s="61">
        <v>-0.53481885</v>
      </c>
      <c r="G16" s="61">
        <v>-0.77956821</v>
      </c>
    </row>
    <row r="17" spans="1:7" ht="12.75">
      <c r="A17" t="s">
        <v>76</v>
      </c>
      <c r="B17" s="61">
        <v>33.12017946734354</v>
      </c>
      <c r="C17" s="61">
        <v>-16.772590309829177</v>
      </c>
      <c r="D17" s="61">
        <v>-74.06615926852854</v>
      </c>
      <c r="E17" s="61">
        <v>0.32828502</v>
      </c>
      <c r="F17" s="61">
        <v>-0.52659962</v>
      </c>
      <c r="G17" s="61">
        <v>-0.78416949</v>
      </c>
    </row>
    <row r="18" spans="1:7" ht="12.75">
      <c r="A18" t="s">
        <v>77</v>
      </c>
      <c r="B18" s="61">
        <v>33.63861365689554</v>
      </c>
      <c r="C18" s="61">
        <v>-13.497888199335433</v>
      </c>
      <c r="D18" s="61">
        <v>-75.82356097634747</v>
      </c>
      <c r="E18" s="61">
        <v>0.3511366</v>
      </c>
      <c r="F18" s="61">
        <v>-0.44440813</v>
      </c>
      <c r="G18" s="61">
        <v>-0.82413865</v>
      </c>
    </row>
    <row r="19" spans="1:7" ht="12.75">
      <c r="A19" t="s">
        <v>78</v>
      </c>
      <c r="B19" s="61">
        <v>34.36032907299111</v>
      </c>
      <c r="C19" s="61">
        <v>-10.18271362974366</v>
      </c>
      <c r="D19" s="61">
        <v>-77.13078934582671</v>
      </c>
      <c r="E19" s="61">
        <v>0.37105689</v>
      </c>
      <c r="F19" s="61">
        <v>-0.37524195</v>
      </c>
      <c r="G19" s="61">
        <v>-0.8494176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19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8" ht="12.75">
      <c r="A2" t="s">
        <v>61</v>
      </c>
      <c r="B2" s="61">
        <v>42.376208</v>
      </c>
      <c r="C2" s="61">
        <v>-7.906775</v>
      </c>
      <c r="D2" s="61">
        <v>-74.409558</v>
      </c>
      <c r="E2" s="61">
        <v>-0.125</v>
      </c>
      <c r="F2" s="61">
        <v>-0.25</v>
      </c>
      <c r="G2" s="61">
        <v>-0.0918</v>
      </c>
      <c r="H2" s="61">
        <v>0.1582</v>
      </c>
    </row>
    <row r="3" spans="1:8" ht="12.75">
      <c r="A3" t="s">
        <v>62</v>
      </c>
      <c r="B3" s="61">
        <v>42.056867</v>
      </c>
      <c r="C3" s="61">
        <v>-10.386061</v>
      </c>
      <c r="D3" s="61">
        <v>-73.801711</v>
      </c>
      <c r="E3" s="61">
        <v>-0.125</v>
      </c>
      <c r="F3" s="61">
        <v>-0.25</v>
      </c>
      <c r="G3" s="61">
        <v>0.0355</v>
      </c>
      <c r="H3" s="61">
        <v>0.1605</v>
      </c>
    </row>
    <row r="4" spans="1:8" ht="12.75">
      <c r="A4" t="s">
        <v>63</v>
      </c>
      <c r="B4" s="61">
        <v>41.313661</v>
      </c>
      <c r="C4" s="61">
        <v>-13.697355</v>
      </c>
      <c r="D4" s="61">
        <v>-72.528585</v>
      </c>
      <c r="E4" s="61">
        <v>-0.125</v>
      </c>
      <c r="F4" s="61">
        <v>-0.25</v>
      </c>
      <c r="G4" s="61">
        <v>0.0435</v>
      </c>
      <c r="H4" s="61">
        <v>0.16849999999999998</v>
      </c>
    </row>
    <row r="5" spans="1:8" ht="12.75">
      <c r="A5" t="s">
        <v>64</v>
      </c>
      <c r="B5" s="61">
        <v>40.677913</v>
      </c>
      <c r="C5" s="61">
        <v>-16.000232</v>
      </c>
      <c r="D5" s="61">
        <v>-71.444142</v>
      </c>
      <c r="E5" s="61">
        <v>-0.125</v>
      </c>
      <c r="F5" s="61">
        <v>-0.25</v>
      </c>
      <c r="G5" s="61">
        <v>0.0343</v>
      </c>
      <c r="H5" s="61">
        <v>0.1593</v>
      </c>
    </row>
    <row r="6" spans="1:8" ht="12.75">
      <c r="A6" t="s">
        <v>65</v>
      </c>
      <c r="B6" s="61">
        <v>40.034472</v>
      </c>
      <c r="C6" s="61">
        <v>-18.179221</v>
      </c>
      <c r="D6" s="61">
        <v>-70.231888</v>
      </c>
      <c r="E6" s="61">
        <v>-0.125</v>
      </c>
      <c r="F6" s="61">
        <v>-0.25</v>
      </c>
      <c r="G6" s="61">
        <v>0.0272</v>
      </c>
      <c r="H6" s="61">
        <v>0.1522</v>
      </c>
    </row>
    <row r="7" spans="1:8" ht="12.75">
      <c r="A7" t="s">
        <v>66</v>
      </c>
      <c r="B7" s="61">
        <v>39.254152</v>
      </c>
      <c r="C7" s="61">
        <v>-20.168752</v>
      </c>
      <c r="D7" s="61">
        <v>-69.02117</v>
      </c>
      <c r="E7" s="61">
        <v>-0.125</v>
      </c>
      <c r="F7" s="61">
        <v>-0.25</v>
      </c>
      <c r="G7" s="61">
        <v>0.0316</v>
      </c>
      <c r="H7" s="61">
        <v>0.15660000000000002</v>
      </c>
    </row>
    <row r="8" spans="1:8" ht="12.75">
      <c r="A8" t="s">
        <v>67</v>
      </c>
      <c r="B8" s="61">
        <v>37.465032</v>
      </c>
      <c r="C8" s="61">
        <v>-19.872674</v>
      </c>
      <c r="D8" s="61">
        <v>-69.974473</v>
      </c>
      <c r="E8" s="61">
        <v>-0.125</v>
      </c>
      <c r="F8" s="61">
        <v>-0.25</v>
      </c>
      <c r="G8" s="61">
        <v>0.0232</v>
      </c>
      <c r="H8" s="61">
        <v>0.1482</v>
      </c>
    </row>
    <row r="9" spans="1:8" ht="12.75">
      <c r="A9" t="s">
        <v>68</v>
      </c>
      <c r="B9" s="61">
        <v>38.482448</v>
      </c>
      <c r="C9" s="61">
        <v>-16.311992</v>
      </c>
      <c r="D9" s="61">
        <v>-72.183033</v>
      </c>
      <c r="E9" s="61">
        <v>-0.125</v>
      </c>
      <c r="F9" s="61">
        <v>-0.25</v>
      </c>
      <c r="G9" s="61">
        <v>0.0479</v>
      </c>
      <c r="H9" s="61">
        <v>0.1729</v>
      </c>
    </row>
    <row r="10" spans="1:8" ht="12.75">
      <c r="A10" t="s">
        <v>69</v>
      </c>
      <c r="B10" s="61">
        <v>39.122723</v>
      </c>
      <c r="C10" s="61">
        <v>-13.344773</v>
      </c>
      <c r="D10" s="61">
        <v>-73.614225</v>
      </c>
      <c r="E10" s="61">
        <v>-0.125</v>
      </c>
      <c r="F10" s="61">
        <v>-0.25</v>
      </c>
      <c r="G10" s="61">
        <v>0.031</v>
      </c>
      <c r="H10" s="61">
        <v>0.156</v>
      </c>
    </row>
    <row r="11" spans="1:8" ht="12.75">
      <c r="A11" t="s">
        <v>70</v>
      </c>
      <c r="B11" s="61">
        <v>39.845974</v>
      </c>
      <c r="C11" s="61">
        <v>-9.867264</v>
      </c>
      <c r="D11" s="61">
        <v>-74.945383</v>
      </c>
      <c r="E11" s="61">
        <v>-0.125</v>
      </c>
      <c r="F11" s="61">
        <v>-0.25</v>
      </c>
      <c r="G11" s="61">
        <v>0.0385</v>
      </c>
      <c r="H11" s="61">
        <v>0.1635</v>
      </c>
    </row>
    <row r="12" spans="1:8" ht="12.75">
      <c r="A12" t="s">
        <v>71</v>
      </c>
      <c r="B12" s="61">
        <v>39.855604</v>
      </c>
      <c r="C12" s="61">
        <v>-7.657155</v>
      </c>
      <c r="D12" s="61">
        <v>-75.608276</v>
      </c>
      <c r="E12" s="61">
        <v>-0.125</v>
      </c>
      <c r="F12" s="61">
        <v>-0.25</v>
      </c>
      <c r="G12" s="61">
        <v>-0.0937</v>
      </c>
      <c r="H12" s="61">
        <v>0.1563</v>
      </c>
    </row>
    <row r="13" spans="1:8" ht="12.75">
      <c r="A13" t="s">
        <v>72</v>
      </c>
      <c r="B13" s="61">
        <v>37.673906</v>
      </c>
      <c r="C13" s="61">
        <v>-8.287232</v>
      </c>
      <c r="D13" s="61">
        <v>-76.403951</v>
      </c>
      <c r="E13" s="61">
        <v>-0.125</v>
      </c>
      <c r="F13" s="61">
        <v>-0.25</v>
      </c>
      <c r="G13" s="61">
        <v>-0.0623</v>
      </c>
      <c r="H13" s="61">
        <v>0.1877</v>
      </c>
    </row>
    <row r="14" spans="1:8" ht="12.75">
      <c r="A14" t="s">
        <v>73</v>
      </c>
      <c r="B14" s="61">
        <v>36.798552</v>
      </c>
      <c r="C14" s="61">
        <v>-11.463138</v>
      </c>
      <c r="D14" s="61">
        <v>-75.531121</v>
      </c>
      <c r="E14" s="61">
        <v>-0.125</v>
      </c>
      <c r="F14" s="61">
        <v>-0.25</v>
      </c>
      <c r="G14" s="61">
        <v>0.0322</v>
      </c>
      <c r="H14" s="61">
        <v>0.1572</v>
      </c>
    </row>
    <row r="15" spans="1:8" ht="12.75">
      <c r="A15" t="s">
        <v>74</v>
      </c>
      <c r="B15" s="61">
        <v>36.02469</v>
      </c>
      <c r="C15" s="61">
        <v>-14.577012</v>
      </c>
      <c r="D15" s="61">
        <v>-74.259653</v>
      </c>
      <c r="E15" s="61">
        <v>-0.125</v>
      </c>
      <c r="F15" s="61">
        <v>-0.25</v>
      </c>
      <c r="G15" s="61">
        <v>0.0392</v>
      </c>
      <c r="H15" s="61">
        <v>0.1642</v>
      </c>
    </row>
    <row r="16" spans="1:8" ht="12.75">
      <c r="A16" t="s">
        <v>75</v>
      </c>
      <c r="B16" s="61">
        <v>35.018356</v>
      </c>
      <c r="C16" s="61">
        <v>-17.190825</v>
      </c>
      <c r="D16" s="61">
        <v>-73.033576</v>
      </c>
      <c r="E16" s="61">
        <v>-0.125</v>
      </c>
      <c r="F16" s="61">
        <v>-0.25</v>
      </c>
      <c r="G16" s="61">
        <v>0.0355</v>
      </c>
      <c r="H16" s="61">
        <v>0.1605</v>
      </c>
    </row>
    <row r="17" spans="1:8" ht="12.75">
      <c r="A17" t="s">
        <v>76</v>
      </c>
      <c r="B17" s="61">
        <v>33.130846</v>
      </c>
      <c r="C17" s="61">
        <v>-16.789701</v>
      </c>
      <c r="D17" s="61">
        <v>-74.091638</v>
      </c>
      <c r="E17" s="61">
        <v>-0.125</v>
      </c>
      <c r="F17" s="61">
        <v>-0.25</v>
      </c>
      <c r="G17" s="61">
        <v>0.0325</v>
      </c>
      <c r="H17" s="61">
        <v>0.1575</v>
      </c>
    </row>
    <row r="18" spans="1:8" ht="12.75">
      <c r="A18" t="s">
        <v>77</v>
      </c>
      <c r="B18" s="61">
        <v>33.649996</v>
      </c>
      <c r="C18" s="61">
        <v>-13.512294</v>
      </c>
      <c r="D18" s="61">
        <v>-75.850276</v>
      </c>
      <c r="E18" s="61">
        <v>-0.125</v>
      </c>
      <c r="F18" s="61">
        <v>-0.25</v>
      </c>
      <c r="G18" s="61">
        <v>0.0324</v>
      </c>
      <c r="H18" s="61">
        <v>0.15739999999999998</v>
      </c>
    </row>
    <row r="19" spans="1:8" ht="12.75">
      <c r="A19" t="s">
        <v>78</v>
      </c>
      <c r="B19" s="61">
        <v>34.37247</v>
      </c>
      <c r="C19" s="61">
        <v>-10.194988</v>
      </c>
      <c r="D19" s="61">
        <v>-77.158581</v>
      </c>
      <c r="E19" s="61">
        <v>-0.125</v>
      </c>
      <c r="F19" s="61">
        <v>-0.25</v>
      </c>
      <c r="G19" s="61">
        <v>0.0327</v>
      </c>
      <c r="H19" s="61">
        <v>0.1577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4"/>
  <sheetViews>
    <sheetView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39209.55552083333</v>
      </c>
      <c r="H1" s="12"/>
      <c r="M1" s="52"/>
      <c r="N1" s="4"/>
    </row>
    <row r="2" spans="2:15" ht="13.5">
      <c r="B2" s="57" t="s">
        <v>54</v>
      </c>
      <c r="C2" s="68" t="s">
        <v>58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 t="s">
        <v>59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60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18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18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-0.125</v>
      </c>
      <c r="D7" s="63"/>
      <c r="E7" s="62" t="s">
        <v>19</v>
      </c>
      <c r="F7" s="62"/>
      <c r="G7" s="36">
        <v>0.014966666666666665</v>
      </c>
      <c r="H7" s="6"/>
    </row>
    <row r="8" spans="2:8" ht="13.5">
      <c r="B8" s="57" t="s">
        <v>37</v>
      </c>
      <c r="C8" s="63">
        <v>-0.25</v>
      </c>
      <c r="D8" s="63"/>
      <c r="E8" s="64" t="s">
        <v>12</v>
      </c>
      <c r="F8" s="64"/>
      <c r="G8" s="35">
        <v>0.0479</v>
      </c>
      <c r="H8" s="5"/>
    </row>
    <row r="9" spans="5:8" ht="13.5">
      <c r="E9" s="64" t="s">
        <v>13</v>
      </c>
      <c r="F9" s="64"/>
      <c r="G9" s="35">
        <v>-0.09372311098964774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0.14162311098964775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0</v>
      </c>
      <c r="L12" s="43">
        <v>0</v>
      </c>
      <c r="M12" s="43">
        <v>0</v>
      </c>
      <c r="N12" s="43">
        <v>0</v>
      </c>
      <c r="O12" s="44">
        <v>0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3</v>
      </c>
      <c r="L13" s="43"/>
      <c r="M13" s="43">
        <v>15</v>
      </c>
      <c r="N13" s="43">
        <v>18</v>
      </c>
      <c r="O13" s="44">
        <v>100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>
        <v>0</v>
      </c>
      <c r="O14" s="43">
        <v>100</v>
      </c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3</v>
      </c>
      <c r="L15" s="43">
        <v>0</v>
      </c>
      <c r="M15" s="43">
        <v>15</v>
      </c>
      <c r="N15" s="43">
        <v>18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0.015909309731341637</v>
      </c>
      <c r="L18" s="41">
        <v>0.04170819682344984</v>
      </c>
      <c r="M18" s="41">
        <v>0.08571414741537353</v>
      </c>
      <c r="N18" s="50">
        <v>0.0479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-0.045928164306795694</v>
      </c>
      <c r="L19" s="41">
        <v>-0.024420461269837546</v>
      </c>
      <c r="M19" s="41">
        <v>-0.03795601954463734</v>
      </c>
      <c r="N19" s="50">
        <v>-0.09372311098964774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0.06183747403813733</v>
      </c>
      <c r="L20" s="41">
        <v>0.06612865809328738</v>
      </c>
      <c r="M20" s="41">
        <v>0.12367016696001087</v>
      </c>
      <c r="N20" s="50">
        <v>0.14162311098964775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0.004089771647932771</v>
      </c>
      <c r="L22" s="41">
        <v>-0.011953139603436864</v>
      </c>
      <c r="M22" s="41">
        <v>-0.010948428954163111</v>
      </c>
      <c r="N22" s="50">
        <v>0.014966666666666665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0.017887836995591367</v>
      </c>
      <c r="L23" s="41">
        <v>0.01598332417276752</v>
      </c>
      <c r="M23" s="41">
        <v>0.04019399253097997</v>
      </c>
      <c r="N23" s="50">
        <v>0.04680810185825843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0.01791889020407206</v>
      </c>
      <c r="L24" s="41">
        <v>0.01091842450977307</v>
      </c>
      <c r="M24" s="41">
        <v>0.039795359544941705</v>
      </c>
      <c r="N24" s="50">
        <v>0.045638296612023746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7" ht="13.5">
      <c r="B47" s="27" t="s">
        <v>61</v>
      </c>
      <c r="C47" s="24">
        <v>42.376208</v>
      </c>
      <c r="D47" s="24">
        <v>-7.906775</v>
      </c>
      <c r="E47" s="24">
        <v>-74.409558</v>
      </c>
      <c r="F47" s="60">
        <v>-0.0918</v>
      </c>
      <c r="G47" s="60">
        <v>0.1582</v>
      </c>
    </row>
    <row r="48" spans="2:7" ht="13.5">
      <c r="B48" s="27" t="s">
        <v>62</v>
      </c>
      <c r="C48" s="24">
        <v>42.056867</v>
      </c>
      <c r="D48" s="24">
        <v>-10.386061</v>
      </c>
      <c r="E48" s="24">
        <v>-73.801711</v>
      </c>
      <c r="F48" s="60">
        <v>0.0355</v>
      </c>
      <c r="G48" s="60">
        <v>0.1605</v>
      </c>
    </row>
    <row r="49" spans="2:7" ht="13.5">
      <c r="B49" s="27" t="s">
        <v>63</v>
      </c>
      <c r="C49" s="24">
        <v>41.313661</v>
      </c>
      <c r="D49" s="24">
        <v>-13.697355</v>
      </c>
      <c r="E49" s="24">
        <v>-72.528585</v>
      </c>
      <c r="F49" s="60">
        <v>0.0435</v>
      </c>
      <c r="G49" s="60">
        <v>0.16849999999999998</v>
      </c>
    </row>
    <row r="50" spans="2:7" ht="13.5">
      <c r="B50" s="27" t="s">
        <v>64</v>
      </c>
      <c r="C50" s="24">
        <v>40.677913</v>
      </c>
      <c r="D50" s="24">
        <v>-16.000232</v>
      </c>
      <c r="E50" s="24">
        <v>-71.444142</v>
      </c>
      <c r="F50" s="60">
        <v>0.0343</v>
      </c>
      <c r="G50" s="60">
        <v>0.1593</v>
      </c>
    </row>
    <row r="51" spans="2:7" ht="13.5">
      <c r="B51" s="27" t="s">
        <v>65</v>
      </c>
      <c r="C51" s="24">
        <v>40.034472</v>
      </c>
      <c r="D51" s="24">
        <v>-18.179221</v>
      </c>
      <c r="E51" s="24">
        <v>-70.231888</v>
      </c>
      <c r="F51" s="60">
        <v>0.0272</v>
      </c>
      <c r="G51" s="60">
        <v>0.1522</v>
      </c>
    </row>
    <row r="52" spans="2:7" ht="13.5">
      <c r="B52" s="27" t="s">
        <v>66</v>
      </c>
      <c r="C52" s="24">
        <v>39.254152</v>
      </c>
      <c r="D52" s="24">
        <v>-20.168752</v>
      </c>
      <c r="E52" s="24">
        <v>-69.02117</v>
      </c>
      <c r="F52" s="60">
        <v>0.0316</v>
      </c>
      <c r="G52" s="60">
        <v>0.15660000000000002</v>
      </c>
    </row>
    <row r="53" spans="2:7" ht="13.5">
      <c r="B53" s="27" t="s">
        <v>67</v>
      </c>
      <c r="C53" s="24">
        <v>37.465032</v>
      </c>
      <c r="D53" s="24">
        <v>-19.872674</v>
      </c>
      <c r="E53" s="24">
        <v>-69.974473</v>
      </c>
      <c r="F53" s="60">
        <v>0.0232</v>
      </c>
      <c r="G53" s="60">
        <v>0.1482</v>
      </c>
    </row>
    <row r="54" spans="2:7" ht="13.5">
      <c r="B54" s="27" t="s">
        <v>68</v>
      </c>
      <c r="C54" s="24">
        <v>38.482448</v>
      </c>
      <c r="D54" s="24">
        <v>-16.311992</v>
      </c>
      <c r="E54" s="24">
        <v>-72.183033</v>
      </c>
      <c r="F54" s="60">
        <v>0.0479</v>
      </c>
      <c r="G54" s="60">
        <v>0.1729</v>
      </c>
    </row>
    <row r="55" spans="2:7" ht="13.5">
      <c r="B55" s="27" t="s">
        <v>69</v>
      </c>
      <c r="C55" s="24">
        <v>39.122723</v>
      </c>
      <c r="D55" s="24">
        <v>-13.344773</v>
      </c>
      <c r="E55" s="24">
        <v>-73.614225</v>
      </c>
      <c r="F55" s="60">
        <v>0.031</v>
      </c>
      <c r="G55" s="60">
        <v>0.156</v>
      </c>
    </row>
    <row r="56" spans="2:7" ht="13.5">
      <c r="B56" s="27" t="s">
        <v>70</v>
      </c>
      <c r="C56" s="24">
        <v>39.845974</v>
      </c>
      <c r="D56" s="24">
        <v>-9.867264</v>
      </c>
      <c r="E56" s="24">
        <v>-74.945383</v>
      </c>
      <c r="F56" s="60">
        <v>0.0385</v>
      </c>
      <c r="G56" s="60">
        <v>0.1635</v>
      </c>
    </row>
    <row r="57" spans="2:7" ht="13.5">
      <c r="B57" s="27" t="s">
        <v>71</v>
      </c>
      <c r="C57" s="24">
        <v>39.855604</v>
      </c>
      <c r="D57" s="24">
        <v>-7.657155</v>
      </c>
      <c r="E57" s="24">
        <v>-75.608276</v>
      </c>
      <c r="F57" s="60">
        <v>-0.0937</v>
      </c>
      <c r="G57" s="60">
        <v>0.1563</v>
      </c>
    </row>
    <row r="58" spans="2:7" ht="13.5">
      <c r="B58" s="27" t="s">
        <v>72</v>
      </c>
      <c r="C58" s="24">
        <v>37.673906</v>
      </c>
      <c r="D58" s="24">
        <v>-8.287232</v>
      </c>
      <c r="E58" s="24">
        <v>-76.403951</v>
      </c>
      <c r="F58" s="60">
        <v>-0.0623</v>
      </c>
      <c r="G58" s="60">
        <v>0.1877</v>
      </c>
    </row>
    <row r="59" spans="2:7" ht="13.5">
      <c r="B59" s="27" t="s">
        <v>73</v>
      </c>
      <c r="C59" s="24">
        <v>36.798552</v>
      </c>
      <c r="D59" s="24">
        <v>-11.463138</v>
      </c>
      <c r="E59" s="24">
        <v>-75.531121</v>
      </c>
      <c r="F59" s="60">
        <v>0.0322</v>
      </c>
      <c r="G59" s="60">
        <v>0.1572</v>
      </c>
    </row>
    <row r="60" spans="2:7" ht="13.5">
      <c r="B60" s="27" t="s">
        <v>74</v>
      </c>
      <c r="C60" s="24">
        <v>36.02469</v>
      </c>
      <c r="D60" s="24">
        <v>-14.577012</v>
      </c>
      <c r="E60" s="24">
        <v>-74.259653</v>
      </c>
      <c r="F60" s="60">
        <v>0.0392</v>
      </c>
      <c r="G60" s="60">
        <v>0.1642</v>
      </c>
    </row>
    <row r="61" spans="2:7" ht="13.5">
      <c r="B61" s="27" t="s">
        <v>75</v>
      </c>
      <c r="C61" s="24">
        <v>35.018356</v>
      </c>
      <c r="D61" s="24">
        <v>-17.190825</v>
      </c>
      <c r="E61" s="24">
        <v>-73.033576</v>
      </c>
      <c r="F61" s="60">
        <v>0.0355</v>
      </c>
      <c r="G61" s="60">
        <v>0.1605</v>
      </c>
    </row>
    <row r="62" spans="2:7" ht="13.5">
      <c r="B62" s="27" t="s">
        <v>76</v>
      </c>
      <c r="C62" s="24">
        <v>33.130846</v>
      </c>
      <c r="D62" s="24">
        <v>-16.789701</v>
      </c>
      <c r="E62" s="24">
        <v>-74.091638</v>
      </c>
      <c r="F62" s="60">
        <v>0.0325</v>
      </c>
      <c r="G62" s="60">
        <v>0.1575</v>
      </c>
    </row>
    <row r="63" spans="2:7" ht="13.5">
      <c r="B63" s="27" t="s">
        <v>77</v>
      </c>
      <c r="C63" s="24">
        <v>33.649996</v>
      </c>
      <c r="D63" s="24">
        <v>-13.512294</v>
      </c>
      <c r="E63" s="24">
        <v>-75.850276</v>
      </c>
      <c r="F63" s="60">
        <v>0.0324</v>
      </c>
      <c r="G63" s="60">
        <v>0.15739999999999998</v>
      </c>
    </row>
    <row r="64" spans="2:7" ht="13.5">
      <c r="B64" s="27" t="s">
        <v>78</v>
      </c>
      <c r="C64" s="24">
        <v>34.37247</v>
      </c>
      <c r="D64" s="24">
        <v>-10.194988</v>
      </c>
      <c r="E64" s="24">
        <v>-77.158581</v>
      </c>
      <c r="F64" s="60">
        <v>0.0327</v>
      </c>
      <c r="G64" s="60">
        <v>0.1577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4"/>
  <sheetViews>
    <sheetView tabSelected="1"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39209.55552083333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 t="s">
        <v>59</v>
      </c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60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18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0.014966666666666665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-0.125</v>
      </c>
      <c r="D8" s="72"/>
      <c r="E8" s="1"/>
      <c r="F8" s="14" t="s">
        <v>12</v>
      </c>
      <c r="G8" s="35">
        <v>0.0479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-0.25</v>
      </c>
      <c r="D9" s="72"/>
      <c r="E9" s="1"/>
      <c r="F9" s="14" t="s">
        <v>13</v>
      </c>
      <c r="G9" s="35">
        <v>-0.09372311098964774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0.14162311098964775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0.045638296612023746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61</v>
      </c>
      <c r="C47" s="24">
        <v>-0.04092912954156702</v>
      </c>
      <c r="D47" s="24">
        <v>0.0025662532916026493</v>
      </c>
      <c r="E47" s="24">
        <v>0.08211321192860055</v>
      </c>
      <c r="F47" s="60">
        <v>-0.0918</v>
      </c>
      <c r="G47" s="24">
        <v>0.1582</v>
      </c>
    </row>
    <row r="48" spans="2:7" ht="13.5">
      <c r="B48" s="27" t="s">
        <v>62</v>
      </c>
      <c r="C48" s="24">
        <v>0.012527089589390528</v>
      </c>
      <c r="D48" s="24">
        <v>-0.013086451017317202</v>
      </c>
      <c r="E48" s="24">
        <v>-0.030528221204107808</v>
      </c>
      <c r="F48" s="60">
        <v>0.0355</v>
      </c>
      <c r="G48" s="24">
        <v>0.1605</v>
      </c>
    </row>
    <row r="49" spans="2:7" ht="13.5">
      <c r="B49" s="27" t="s">
        <v>63</v>
      </c>
      <c r="C49" s="24">
        <v>0.014904506769788384</v>
      </c>
      <c r="D49" s="24">
        <v>-0.019314697738284536</v>
      </c>
      <c r="E49" s="24">
        <v>-0.036074072369331134</v>
      </c>
      <c r="F49" s="60">
        <v>0.0435</v>
      </c>
      <c r="G49" s="24">
        <v>0.16849999999999998</v>
      </c>
    </row>
    <row r="50" spans="2:7" ht="13.5">
      <c r="B50" s="27" t="s">
        <v>64</v>
      </c>
      <c r="C50" s="24">
        <v>0.011454901605539192</v>
      </c>
      <c r="D50" s="24">
        <v>-0.0171950545334294</v>
      </c>
      <c r="E50" s="24">
        <v>-0.02736381972992774</v>
      </c>
      <c r="F50" s="60">
        <v>0.0343</v>
      </c>
      <c r="G50" s="24">
        <v>0.1593</v>
      </c>
    </row>
    <row r="51" spans="2:7" ht="13.5">
      <c r="B51" s="27" t="s">
        <v>65</v>
      </c>
      <c r="C51" s="24">
        <v>0.008685976837504938</v>
      </c>
      <c r="D51" s="24">
        <v>-0.015074511518477607</v>
      </c>
      <c r="E51" s="24">
        <v>-0.020848876585432663</v>
      </c>
      <c r="F51" s="60">
        <v>0.0272</v>
      </c>
      <c r="G51" s="24">
        <v>0.1522</v>
      </c>
    </row>
    <row r="52" spans="2:7" ht="13.5">
      <c r="B52" s="27" t="s">
        <v>66</v>
      </c>
      <c r="C52" s="24">
        <v>0.009390403026635852</v>
      </c>
      <c r="D52" s="24">
        <v>-0.01915132726116653</v>
      </c>
      <c r="E52" s="24">
        <v>-0.02330911276418135</v>
      </c>
      <c r="F52" s="60">
        <v>0.0316</v>
      </c>
      <c r="G52" s="24">
        <v>0.15660000000000002</v>
      </c>
    </row>
    <row r="53" spans="2:7" ht="13.5">
      <c r="B53" s="27" t="s">
        <v>67</v>
      </c>
      <c r="C53" s="24">
        <v>0.0068560280120166794</v>
      </c>
      <c r="D53" s="24">
        <v>-0.0141098337875043</v>
      </c>
      <c r="E53" s="24">
        <v>-0.01702756823183904</v>
      </c>
      <c r="F53" s="60">
        <v>0.0232</v>
      </c>
      <c r="G53" s="24">
        <v>0.1482</v>
      </c>
    </row>
    <row r="54" spans="2:7" ht="13.5">
      <c r="B54" s="27" t="s">
        <v>68</v>
      </c>
      <c r="C54" s="24">
        <v>0.015909309731341637</v>
      </c>
      <c r="D54" s="24">
        <v>-0.024420461269837546</v>
      </c>
      <c r="E54" s="24">
        <v>-0.03795601954463734</v>
      </c>
      <c r="F54" s="60">
        <v>0.0479</v>
      </c>
      <c r="G54" s="24">
        <v>0.1729</v>
      </c>
    </row>
    <row r="55" spans="2:7" ht="13.5">
      <c r="B55" s="27" t="s">
        <v>69</v>
      </c>
      <c r="C55" s="24">
        <v>0.010829957806137713</v>
      </c>
      <c r="D55" s="24">
        <v>-0.013410702250832074</v>
      </c>
      <c r="E55" s="24">
        <v>-0.025720602509224477</v>
      </c>
      <c r="F55" s="60">
        <v>0.031</v>
      </c>
      <c r="G55" s="24">
        <v>0.156</v>
      </c>
    </row>
    <row r="56" spans="2:7" ht="13.5">
      <c r="B56" s="27" t="s">
        <v>70</v>
      </c>
      <c r="C56" s="24">
        <v>0.013908769505157181</v>
      </c>
      <c r="D56" s="24">
        <v>-0.013981241615502071</v>
      </c>
      <c r="E56" s="24">
        <v>-0.03302789274306406</v>
      </c>
      <c r="F56" s="60">
        <v>0.0385</v>
      </c>
      <c r="G56" s="24">
        <v>0.1635</v>
      </c>
    </row>
    <row r="57" spans="2:7" ht="13.5">
      <c r="B57" s="27" t="s">
        <v>71</v>
      </c>
      <c r="C57" s="24">
        <v>-0.03766160771303362</v>
      </c>
      <c r="D57" s="24">
        <v>0.004325479268590726</v>
      </c>
      <c r="E57" s="24">
        <v>0.08571414741537353</v>
      </c>
      <c r="F57" s="60">
        <v>-0.0937</v>
      </c>
      <c r="G57" s="24">
        <v>0.1563</v>
      </c>
    </row>
    <row r="58" spans="2:7" ht="13.5">
      <c r="B58" s="27" t="s">
        <v>72</v>
      </c>
      <c r="C58" s="24">
        <v>-0.023195079909854144</v>
      </c>
      <c r="D58" s="24">
        <v>0.02146593480415504</v>
      </c>
      <c r="E58" s="24">
        <v>0.05373469594168512</v>
      </c>
      <c r="F58" s="60">
        <v>-0.0623</v>
      </c>
      <c r="G58" s="24">
        <v>0.1877</v>
      </c>
    </row>
    <row r="59" spans="2:7" ht="13.5">
      <c r="B59" s="27" t="s">
        <v>73</v>
      </c>
      <c r="C59" s="24">
        <v>0.011660780344818988</v>
      </c>
      <c r="D59" s="24">
        <v>-0.012683833049722537</v>
      </c>
      <c r="E59" s="24">
        <v>-0.027148549522593157</v>
      </c>
      <c r="F59" s="60">
        <v>0.0322</v>
      </c>
      <c r="G59" s="24">
        <v>0.1572</v>
      </c>
    </row>
    <row r="60" spans="2:7" ht="13.5">
      <c r="B60" s="27" t="s">
        <v>74</v>
      </c>
      <c r="C60" s="24">
        <v>0.01350647765114843</v>
      </c>
      <c r="D60" s="24">
        <v>-0.018298379190131442</v>
      </c>
      <c r="E60" s="24">
        <v>-0.03195329484378817</v>
      </c>
      <c r="F60" s="60">
        <v>0.0392</v>
      </c>
      <c r="G60" s="24">
        <v>0.1642</v>
      </c>
    </row>
    <row r="61" spans="2:7" ht="13.5">
      <c r="B61" s="27" t="s">
        <v>75</v>
      </c>
      <c r="C61" s="24">
        <v>0.011577703177948706</v>
      </c>
      <c r="D61" s="24">
        <v>-0.01899682590227414</v>
      </c>
      <c r="E61" s="24">
        <v>-0.027690337115188868</v>
      </c>
      <c r="F61" s="60">
        <v>0.0355</v>
      </c>
      <c r="G61" s="24">
        <v>0.1605</v>
      </c>
    </row>
    <row r="62" spans="2:7" ht="13.5">
      <c r="B62" s="27" t="s">
        <v>76</v>
      </c>
      <c r="C62" s="24">
        <v>0.010666532656458116</v>
      </c>
      <c r="D62" s="24">
        <v>-0.017110690170824228</v>
      </c>
      <c r="E62" s="24">
        <v>-0.025478731471466176</v>
      </c>
      <c r="F62" s="60">
        <v>0.0325</v>
      </c>
      <c r="G62" s="24">
        <v>0.1575</v>
      </c>
    </row>
    <row r="63" spans="2:7" ht="13.5">
      <c r="B63" s="27" t="s">
        <v>77</v>
      </c>
      <c r="C63" s="24">
        <v>0.011382343104465065</v>
      </c>
      <c r="D63" s="24">
        <v>-0.014405800664567536</v>
      </c>
      <c r="E63" s="24">
        <v>-0.026715023652528203</v>
      </c>
      <c r="F63" s="60">
        <v>0.0324</v>
      </c>
      <c r="G63" s="24">
        <v>0.15739999999999998</v>
      </c>
    </row>
    <row r="64" spans="2:7" ht="13.5">
      <c r="B64" s="27" t="s">
        <v>78</v>
      </c>
      <c r="C64" s="24">
        <v>0.012140927008893243</v>
      </c>
      <c r="D64" s="24">
        <v>-0.012274370256340816</v>
      </c>
      <c r="E64" s="24">
        <v>-0.027791654173284996</v>
      </c>
      <c r="F64" s="60">
        <v>0.0327</v>
      </c>
      <c r="G64" s="24">
        <v>0.1577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4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39209.55552083333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 t="s">
        <v>59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60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18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0.014966666666666665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-0.125</v>
      </c>
      <c r="D8" s="72"/>
      <c r="E8" s="2"/>
      <c r="F8" s="14" t="s">
        <v>12</v>
      </c>
      <c r="G8" s="35">
        <v>0.0479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-0.25</v>
      </c>
      <c r="D9" s="72"/>
      <c r="E9" s="2"/>
      <c r="F9" s="14" t="s">
        <v>13</v>
      </c>
      <c r="G9" s="35">
        <v>-0.09372311098964774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0.14162311098964775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0.045638296612023746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61</v>
      </c>
      <c r="C47" s="24">
        <v>42.417137129541565</v>
      </c>
      <c r="D47" s="24">
        <v>-7.909341253291602</v>
      </c>
      <c r="E47" s="24">
        <v>-74.4916712119286</v>
      </c>
      <c r="F47" s="60">
        <v>-0.0918</v>
      </c>
      <c r="G47" s="24">
        <v>0.1582</v>
      </c>
    </row>
    <row r="48" spans="2:7" ht="13.5">
      <c r="B48" s="27" t="s">
        <v>62</v>
      </c>
      <c r="C48" s="24">
        <v>42.044339910410606</v>
      </c>
      <c r="D48" s="24">
        <v>-10.372974548982683</v>
      </c>
      <c r="E48" s="24">
        <v>-73.77118277879589</v>
      </c>
      <c r="F48" s="60">
        <v>0.0355</v>
      </c>
      <c r="G48" s="24">
        <v>0.1605</v>
      </c>
    </row>
    <row r="49" spans="2:7" ht="13.5">
      <c r="B49" s="27" t="s">
        <v>63</v>
      </c>
      <c r="C49" s="24">
        <v>41.298756493230215</v>
      </c>
      <c r="D49" s="24">
        <v>-13.678040302261715</v>
      </c>
      <c r="E49" s="24">
        <v>-72.49251092763068</v>
      </c>
      <c r="F49" s="60">
        <v>0.0435</v>
      </c>
      <c r="G49" s="24">
        <v>0.16849999999999998</v>
      </c>
    </row>
    <row r="50" spans="2:7" ht="13.5">
      <c r="B50" s="27" t="s">
        <v>64</v>
      </c>
      <c r="C50" s="24">
        <v>40.66645809839446</v>
      </c>
      <c r="D50" s="24">
        <v>-15.983036945466571</v>
      </c>
      <c r="E50" s="24">
        <v>-71.41677818027007</v>
      </c>
      <c r="F50" s="60">
        <v>0.0343</v>
      </c>
      <c r="G50" s="24">
        <v>0.1593</v>
      </c>
    </row>
    <row r="51" spans="2:7" ht="13.5">
      <c r="B51" s="27" t="s">
        <v>65</v>
      </c>
      <c r="C51" s="24">
        <v>40.025786023162496</v>
      </c>
      <c r="D51" s="24">
        <v>-18.16414648848152</v>
      </c>
      <c r="E51" s="24">
        <v>-70.21103912341457</v>
      </c>
      <c r="F51" s="60">
        <v>0.0272</v>
      </c>
      <c r="G51" s="24">
        <v>0.1522</v>
      </c>
    </row>
    <row r="52" spans="2:7" ht="13.5">
      <c r="B52" s="27" t="s">
        <v>66</v>
      </c>
      <c r="C52" s="24">
        <v>39.24476159697336</v>
      </c>
      <c r="D52" s="24">
        <v>-20.149600672738835</v>
      </c>
      <c r="E52" s="24">
        <v>-68.99786088723582</v>
      </c>
      <c r="F52" s="60">
        <v>0.0316</v>
      </c>
      <c r="G52" s="24">
        <v>0.15660000000000002</v>
      </c>
    </row>
    <row r="53" spans="2:7" ht="13.5">
      <c r="B53" s="27" t="s">
        <v>67</v>
      </c>
      <c r="C53" s="24">
        <v>37.458175971987984</v>
      </c>
      <c r="D53" s="24">
        <v>-19.858564166212496</v>
      </c>
      <c r="E53" s="24">
        <v>-69.95744543176816</v>
      </c>
      <c r="F53" s="60">
        <v>0.0232</v>
      </c>
      <c r="G53" s="24">
        <v>0.1482</v>
      </c>
    </row>
    <row r="54" spans="2:7" ht="13.5">
      <c r="B54" s="27" t="s">
        <v>68</v>
      </c>
      <c r="C54" s="24">
        <v>38.466538690268656</v>
      </c>
      <c r="D54" s="24">
        <v>-16.287571538730163</v>
      </c>
      <c r="E54" s="24">
        <v>-72.14507698045536</v>
      </c>
      <c r="F54" s="60">
        <v>0.0479</v>
      </c>
      <c r="G54" s="24">
        <v>0.1729</v>
      </c>
    </row>
    <row r="55" spans="2:7" ht="13.5">
      <c r="B55" s="27" t="s">
        <v>69</v>
      </c>
      <c r="C55" s="24">
        <v>39.11189304219386</v>
      </c>
      <c r="D55" s="24">
        <v>-13.331362297749168</v>
      </c>
      <c r="E55" s="24">
        <v>-73.58850439749078</v>
      </c>
      <c r="F55" s="60">
        <v>0.031</v>
      </c>
      <c r="G55" s="24">
        <v>0.156</v>
      </c>
    </row>
    <row r="56" spans="2:7" ht="13.5">
      <c r="B56" s="27" t="s">
        <v>70</v>
      </c>
      <c r="C56" s="24">
        <v>39.83206523049484</v>
      </c>
      <c r="D56" s="24">
        <v>-9.853282758384498</v>
      </c>
      <c r="E56" s="24">
        <v>-74.91235510725694</v>
      </c>
      <c r="F56" s="60">
        <v>0.0385</v>
      </c>
      <c r="G56" s="24">
        <v>0.1635</v>
      </c>
    </row>
    <row r="57" spans="2:7" ht="13.5">
      <c r="B57" s="27" t="s">
        <v>71</v>
      </c>
      <c r="C57" s="24">
        <v>39.89326560771303</v>
      </c>
      <c r="D57" s="24">
        <v>-7.661480479268591</v>
      </c>
      <c r="E57" s="24">
        <v>-75.69399014741538</v>
      </c>
      <c r="F57" s="60">
        <v>-0.0937</v>
      </c>
      <c r="G57" s="24">
        <v>0.1563</v>
      </c>
    </row>
    <row r="58" spans="2:7" ht="13.5">
      <c r="B58" s="27" t="s">
        <v>72</v>
      </c>
      <c r="C58" s="24">
        <v>37.69710107990986</v>
      </c>
      <c r="D58" s="24">
        <v>-8.308697934804155</v>
      </c>
      <c r="E58" s="24">
        <v>-76.45768569594169</v>
      </c>
      <c r="F58" s="60">
        <v>-0.0623</v>
      </c>
      <c r="G58" s="24">
        <v>0.1877</v>
      </c>
    </row>
    <row r="59" spans="2:7" ht="13.5">
      <c r="B59" s="27" t="s">
        <v>73</v>
      </c>
      <c r="C59" s="24">
        <v>36.78689121965518</v>
      </c>
      <c r="D59" s="24">
        <v>-11.450454166950278</v>
      </c>
      <c r="E59" s="24">
        <v>-75.5039724504774</v>
      </c>
      <c r="F59" s="60">
        <v>0.0322</v>
      </c>
      <c r="G59" s="24">
        <v>0.1572</v>
      </c>
    </row>
    <row r="60" spans="2:7" ht="13.5">
      <c r="B60" s="27" t="s">
        <v>74</v>
      </c>
      <c r="C60" s="24">
        <v>36.01118352234885</v>
      </c>
      <c r="D60" s="24">
        <v>-14.558713620809868</v>
      </c>
      <c r="E60" s="24">
        <v>-74.22769970515621</v>
      </c>
      <c r="F60" s="60">
        <v>0.0392</v>
      </c>
      <c r="G60" s="24">
        <v>0.1642</v>
      </c>
    </row>
    <row r="61" spans="2:7" ht="13.5">
      <c r="B61" s="27" t="s">
        <v>75</v>
      </c>
      <c r="C61" s="24">
        <v>35.00677829682205</v>
      </c>
      <c r="D61" s="24">
        <v>-17.171828174097726</v>
      </c>
      <c r="E61" s="24">
        <v>-73.00588566288481</v>
      </c>
      <c r="F61" s="60">
        <v>0.0355</v>
      </c>
      <c r="G61" s="24">
        <v>0.1605</v>
      </c>
    </row>
    <row r="62" spans="2:7" ht="13.5">
      <c r="B62" s="27" t="s">
        <v>76</v>
      </c>
      <c r="C62" s="24">
        <v>33.12017946734354</v>
      </c>
      <c r="D62" s="24">
        <v>-16.772590309829177</v>
      </c>
      <c r="E62" s="24">
        <v>-74.06615926852854</v>
      </c>
      <c r="F62" s="60">
        <v>0.0325</v>
      </c>
      <c r="G62" s="24">
        <v>0.1575</v>
      </c>
    </row>
    <row r="63" spans="2:7" ht="13.5">
      <c r="B63" s="27" t="s">
        <v>77</v>
      </c>
      <c r="C63" s="24">
        <v>33.63861365689554</v>
      </c>
      <c r="D63" s="24">
        <v>-13.497888199335433</v>
      </c>
      <c r="E63" s="24">
        <v>-75.82356097634747</v>
      </c>
      <c r="F63" s="60">
        <v>0.0324</v>
      </c>
      <c r="G63" s="24">
        <v>0.15739999999999998</v>
      </c>
    </row>
    <row r="64" spans="2:7" ht="13.5">
      <c r="B64" s="27" t="s">
        <v>78</v>
      </c>
      <c r="C64" s="24">
        <v>34.36032907299111</v>
      </c>
      <c r="D64" s="24">
        <v>-10.18271362974366</v>
      </c>
      <c r="E64" s="24">
        <v>-77.13078934582671</v>
      </c>
      <c r="F64" s="60">
        <v>0.0327</v>
      </c>
      <c r="G64" s="24">
        <v>0.1577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39209.55552083333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 t="s">
        <v>59</v>
      </c>
      <c r="D11" s="78"/>
    </row>
    <row r="12" spans="2:4" ht="13.5">
      <c r="B12" s="4" t="s">
        <v>56</v>
      </c>
      <c r="C12" s="78" t="s">
        <v>60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18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0</v>
      </c>
      <c r="D36" s="43">
        <v>0</v>
      </c>
      <c r="E36" s="43">
        <v>0</v>
      </c>
      <c r="F36" s="43">
        <v>0</v>
      </c>
      <c r="G36" s="44">
        <v>0</v>
      </c>
      <c r="H36" s="55"/>
    </row>
    <row r="37" spans="2:8" ht="13.5">
      <c r="B37" s="48" t="s">
        <v>39</v>
      </c>
      <c r="C37" s="43">
        <v>3</v>
      </c>
      <c r="D37" s="43"/>
      <c r="E37" s="43">
        <v>15</v>
      </c>
      <c r="F37" s="43">
        <v>18</v>
      </c>
      <c r="G37" s="44">
        <v>100</v>
      </c>
      <c r="H37" s="55"/>
    </row>
    <row r="38" spans="2:8" ht="13.5">
      <c r="B38" s="48" t="s">
        <v>33</v>
      </c>
      <c r="C38" s="43"/>
      <c r="D38" s="43"/>
      <c r="E38" s="43"/>
      <c r="F38" s="43">
        <v>0</v>
      </c>
      <c r="G38" s="43">
        <v>100</v>
      </c>
      <c r="H38" s="56"/>
    </row>
    <row r="39" spans="2:8" ht="13.5">
      <c r="B39" s="48" t="s">
        <v>34</v>
      </c>
      <c r="C39" s="43">
        <v>3</v>
      </c>
      <c r="D39" s="43">
        <v>0</v>
      </c>
      <c r="E39" s="43">
        <v>15</v>
      </c>
      <c r="F39" s="43">
        <v>18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0.015909309731341637</v>
      </c>
      <c r="D42" s="41">
        <v>0.04170819682344984</v>
      </c>
      <c r="E42" s="41">
        <v>0.08571414741537353</v>
      </c>
      <c r="F42" s="50">
        <v>0.0479</v>
      </c>
    </row>
    <row r="43" spans="2:6" ht="13.5">
      <c r="B43" s="48" t="s">
        <v>13</v>
      </c>
      <c r="C43" s="41">
        <v>-0.045928164306795694</v>
      </c>
      <c r="D43" s="41">
        <v>-0.024420461269837546</v>
      </c>
      <c r="E43" s="41">
        <v>-0.03795601954463734</v>
      </c>
      <c r="F43" s="50">
        <v>-0.09372311098964774</v>
      </c>
    </row>
    <row r="44" spans="2:6" ht="13.5">
      <c r="B44" s="48" t="s">
        <v>14</v>
      </c>
      <c r="C44" s="41">
        <v>0.06183747403813733</v>
      </c>
      <c r="D44" s="41">
        <v>0.06612865809328738</v>
      </c>
      <c r="E44" s="41">
        <v>0.12367016696001087</v>
      </c>
      <c r="F44" s="50">
        <v>0.14162311098964775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0.004089771647932771</v>
      </c>
      <c r="D46" s="41">
        <v>-0.011953139603436864</v>
      </c>
      <c r="E46" s="41">
        <v>-0.010948428954163111</v>
      </c>
      <c r="F46" s="50">
        <v>0.014966666666666665</v>
      </c>
    </row>
    <row r="47" spans="2:6" ht="13.5">
      <c r="B47" s="48" t="s">
        <v>26</v>
      </c>
      <c r="C47" s="41">
        <v>0.017887836995591367</v>
      </c>
      <c r="D47" s="41">
        <v>0.01598332417276752</v>
      </c>
      <c r="E47" s="41">
        <v>0.04019399253097997</v>
      </c>
      <c r="F47" s="50">
        <v>0.04680810185825843</v>
      </c>
    </row>
    <row r="48" spans="2:6" ht="13.5">
      <c r="B48" s="48" t="s">
        <v>27</v>
      </c>
      <c r="C48" s="41">
        <v>0.01791889020407206</v>
      </c>
      <c r="D48" s="41">
        <v>0.01091842450977307</v>
      </c>
      <c r="E48" s="41">
        <v>0.039795359544941705</v>
      </c>
      <c r="F48" s="50">
        <v>0.045638296612023746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-0.125</v>
      </c>
      <c r="C1">
        <f>MAX(GaussDistr_1)-1</f>
        <v>6</v>
      </c>
      <c r="F1" t="s">
        <v>21</v>
      </c>
      <c r="G1">
        <v>18</v>
      </c>
    </row>
    <row r="2" spans="2:3" ht="12.75">
      <c r="B2">
        <v>-0.25</v>
      </c>
      <c r="C2">
        <f>MAX(GaussDistr_1)-1</f>
        <v>6</v>
      </c>
    </row>
    <row r="3" spans="1:16" ht="12.75">
      <c r="A3" t="str">
        <f>"-3s"</f>
        <v>-3s</v>
      </c>
      <c r="B3">
        <v>-0.12194822316940455</v>
      </c>
      <c r="C3">
        <f aca="true" t="shared" si="0" ref="C3:C33">NORMDIST(B3,AveDev3D_0,StandardDev3D_0,FALSE)*NumPoints_7*I3</f>
        <v>0.01595465428297687</v>
      </c>
      <c r="D3">
        <v>0</v>
      </c>
      <c r="F3" t="s">
        <v>17</v>
      </c>
      <c r="G3">
        <v>15</v>
      </c>
      <c r="I3">
        <f>B5-B4</f>
        <v>0.009127659322404766</v>
      </c>
      <c r="N3">
        <v>-0.125</v>
      </c>
      <c r="O3">
        <v>-0.25</v>
      </c>
      <c r="P3">
        <v>0.014966666666666665</v>
      </c>
    </row>
    <row r="4" spans="1:16" ht="12.75">
      <c r="B4">
        <v>-0.11282056384699983</v>
      </c>
      <c r="C4">
        <f t="shared" si="0"/>
        <v>0.028495625698727906</v>
      </c>
      <c r="D4">
        <v>0</v>
      </c>
      <c r="F4" t="s">
        <v>18</v>
      </c>
      <c r="G4">
        <v>5</v>
      </c>
      <c r="I4">
        <f>I3</f>
        <v>0.009127659322404766</v>
      </c>
      <c r="N4">
        <v>-0.125</v>
      </c>
      <c r="O4">
        <v>-0.25</v>
      </c>
      <c r="P4">
        <v>0.014966666666666665</v>
      </c>
    </row>
    <row r="5" spans="1:16" ht="12.75">
      <c r="B5">
        <v>-0.10369290452459506</v>
      </c>
      <c r="C5">
        <f t="shared" si="0"/>
        <v>0.04889868924126833</v>
      </c>
      <c r="D5">
        <v>0</v>
      </c>
      <c r="I5">
        <f>I4</f>
        <v>0.009127659322404766</v>
      </c>
      <c r="N5">
        <v>-0.125</v>
      </c>
      <c r="O5">
        <v>-0.25</v>
      </c>
      <c r="P5">
        <v>0.014966666666666665</v>
      </c>
    </row>
    <row r="6" spans="1:16" ht="12.75">
      <c r="B6">
        <v>-0.09456524520219033</v>
      </c>
      <c r="C6">
        <f t="shared" si="0"/>
        <v>0.08062030906143454</v>
      </c>
      <c r="D6">
        <v>2</v>
      </c>
      <c r="I6">
        <f aca="true" t="shared" si="1" ref="I6:I33">I5</f>
        <v>0.009127659322404766</v>
      </c>
      <c r="N6">
        <v>-0.125</v>
      </c>
      <c r="O6">
        <v>-0.25</v>
      </c>
      <c r="P6">
        <v>0.014966666666666665</v>
      </c>
    </row>
    <row r="7" spans="1:16" ht="12.75">
      <c r="B7">
        <v>-0.08543758587978557</v>
      </c>
      <c r="C7">
        <f t="shared" si="0"/>
        <v>0.12770853424643336</v>
      </c>
      <c r="D7">
        <v>0</v>
      </c>
      <c r="I7">
        <f t="shared" si="1"/>
        <v>0.009127659322404766</v>
      </c>
      <c r="N7">
        <v>-0.125</v>
      </c>
      <c r="O7">
        <v>-0.25</v>
      </c>
      <c r="P7">
        <v>0.014966666666666665</v>
      </c>
    </row>
    <row r="8" spans="1:16" ht="12.75">
      <c r="A8" t="str">
        <f>"-2s"</f>
        <v>-2s</v>
      </c>
      <c r="B8">
        <v>-0.07630992655738082</v>
      </c>
      <c r="C8">
        <f t="shared" si="0"/>
        <v>0.19436747944747731</v>
      </c>
      <c r="D8">
        <v>0</v>
      </c>
      <c r="I8">
        <f t="shared" si="1"/>
        <v>0.009127659322404766</v>
      </c>
      <c r="N8">
        <v>-0.125</v>
      </c>
      <c r="O8">
        <v>-0.25</v>
      </c>
      <c r="P8">
        <v>0.014966666666666665</v>
      </c>
    </row>
    <row r="9" spans="1:16" ht="12.75">
      <c r="B9">
        <v>-0.06718226723497607</v>
      </c>
      <c r="C9">
        <f t="shared" si="0"/>
        <v>0.28422056988321953</v>
      </c>
      <c r="D9">
        <v>1</v>
      </c>
      <c r="I9">
        <f t="shared" si="1"/>
        <v>0.009127659322404766</v>
      </c>
      <c r="N9">
        <v>-0.125</v>
      </c>
      <c r="O9">
        <v>-0.25</v>
      </c>
      <c r="P9">
        <v>0.014966666666666665</v>
      </c>
    </row>
    <row r="10" spans="1:16" ht="12.75">
      <c r="B10">
        <v>-0.058054607912571325</v>
      </c>
      <c r="C10">
        <f t="shared" si="0"/>
        <v>0.3993150048460408</v>
      </c>
      <c r="D10">
        <v>0</v>
      </c>
      <c r="I10">
        <f t="shared" si="1"/>
        <v>0.009127659322404766</v>
      </c>
      <c r="N10">
        <v>-0.125</v>
      </c>
      <c r="O10">
        <v>-0.25</v>
      </c>
      <c r="P10">
        <v>0.014966666666666665</v>
      </c>
    </row>
    <row r="11" spans="1:16" ht="12.75">
      <c r="B11">
        <v>-0.04892694859016659</v>
      </c>
      <c r="C11">
        <f t="shared" si="0"/>
        <v>0.5390188762886824</v>
      </c>
      <c r="D11">
        <v>0</v>
      </c>
      <c r="I11">
        <f t="shared" si="1"/>
        <v>0.009127659322404766</v>
      </c>
      <c r="N11">
        <v>-0.125</v>
      </c>
      <c r="O11">
        <v>-0.25</v>
      </c>
      <c r="P11">
        <v>0.014966666666666665</v>
      </c>
    </row>
    <row r="12" spans="1:16" ht="12.75">
      <c r="B12">
        <v>-0.039799289267761835</v>
      </c>
      <c r="C12">
        <f t="shared" si="0"/>
        <v>0.6990697979395678</v>
      </c>
      <c r="D12">
        <v>0</v>
      </c>
      <c r="I12">
        <f t="shared" si="1"/>
        <v>0.009127659322404766</v>
      </c>
      <c r="N12">
        <v>-0.125</v>
      </c>
      <c r="O12">
        <v>-0.25</v>
      </c>
      <c r="P12">
        <v>0.014966666666666665</v>
      </c>
    </row>
    <row r="13" spans="1:16" ht="12.75">
      <c r="B13">
        <v>-0.030671629945357083</v>
      </c>
      <c r="C13">
        <f t="shared" si="0"/>
        <v>0.8710946082689176</v>
      </c>
      <c r="D13">
        <v>0</v>
      </c>
      <c r="I13">
        <f t="shared" si="1"/>
        <v>0.009127659322404766</v>
      </c>
      <c r="N13">
        <v>-0.125</v>
      </c>
      <c r="O13">
        <v>-0.25</v>
      </c>
      <c r="P13">
        <v>0.014966666666666665</v>
      </c>
    </row>
    <row r="14" spans="1:16" ht="12.75">
      <c r="B14">
        <v>-0.02154397062295233</v>
      </c>
      <c r="C14">
        <f t="shared" si="0"/>
        <v>1.0428895899413397</v>
      </c>
      <c r="D14">
        <v>0</v>
      </c>
      <c r="I14">
        <f t="shared" si="1"/>
        <v>0.009127659322404766</v>
      </c>
      <c r="N14">
        <v>-0.125</v>
      </c>
      <c r="O14">
        <v>-0.25</v>
      </c>
      <c r="P14">
        <v>0.014966666666666665</v>
      </c>
    </row>
    <row r="15" spans="1:16" ht="12.75">
      <c r="B15">
        <v>-0.012416311300547584</v>
      </c>
      <c r="C15">
        <f t="shared" si="0"/>
        <v>1.1996085704104809</v>
      </c>
      <c r="D15">
        <v>0</v>
      </c>
      <c r="I15">
        <f t="shared" si="1"/>
        <v>0.009127659322404766</v>
      </c>
      <c r="N15">
        <v>-0.125</v>
      </c>
      <c r="O15">
        <v>-0.25</v>
      </c>
      <c r="P15">
        <v>0.014966666666666665</v>
      </c>
    </row>
    <row r="16" spans="1:16" ht="12.75">
      <c r="B16">
        <v>-0.0032886519781428324</v>
      </c>
      <c r="C16">
        <f t="shared" si="0"/>
        <v>1.3257725050919662</v>
      </c>
      <c r="D16">
        <v>0</v>
      </c>
      <c r="I16">
        <f t="shared" si="1"/>
        <v>0.009127659322404766</v>
      </c>
      <c r="N16">
        <v>-0.125</v>
      </c>
      <c r="O16">
        <v>-0.25</v>
      </c>
      <c r="P16">
        <v>0.014966666666666665</v>
      </c>
    </row>
    <row r="17" spans="1:16" ht="12.75">
      <c r="B17">
        <v>0.005839007344261916</v>
      </c>
      <c r="C17">
        <f t="shared" si="0"/>
        <v>1.4077536983116437</v>
      </c>
      <c r="D17">
        <v>0</v>
      </c>
      <c r="I17">
        <f t="shared" si="1"/>
        <v>0.009127659322404766</v>
      </c>
      <c r="N17">
        <v>-0.125</v>
      </c>
      <c r="O17">
        <v>-0.25</v>
      </c>
      <c r="P17">
        <v>0.014966666666666665</v>
      </c>
    </row>
    <row r="18" spans="1:16" ht="12.75">
      <c r="A18" t="str">
        <f>"0"</f>
        <v>0</v>
      </c>
      <c r="B18">
        <v>0.014966666666666665</v>
      </c>
      <c r="C18">
        <f t="shared" si="0"/>
        <v>1.43619220944516</v>
      </c>
      <c r="D18">
        <v>1</v>
      </c>
      <c r="I18">
        <f t="shared" si="1"/>
        <v>0.009127659322404766</v>
      </c>
      <c r="N18">
        <v>-0.125</v>
      </c>
      <c r="O18">
        <v>-0.25</v>
      </c>
      <c r="P18">
        <v>0.014966666666666665</v>
      </c>
    </row>
    <row r="19" spans="1:16" ht="12.75">
      <c r="B19">
        <v>0.024094325989071415</v>
      </c>
      <c r="C19">
        <f t="shared" si="0"/>
        <v>1.4077536983116437</v>
      </c>
      <c r="D19">
        <v>7</v>
      </c>
      <c r="I19">
        <f t="shared" si="1"/>
        <v>0.009127659322404766</v>
      </c>
      <c r="N19">
        <v>-0.125</v>
      </c>
      <c r="O19">
        <v>-0.25</v>
      </c>
      <c r="P19">
        <v>0.014966666666666665</v>
      </c>
    </row>
    <row r="20" spans="1:16" ht="12.75">
      <c r="B20">
        <v>0.03322198531147616</v>
      </c>
      <c r="C20">
        <f t="shared" si="0"/>
        <v>1.3257725050919662</v>
      </c>
      <c r="D20">
        <v>5</v>
      </c>
      <c r="I20">
        <f t="shared" si="1"/>
        <v>0.009127659322404766</v>
      </c>
      <c r="N20">
        <v>-0.125</v>
      </c>
      <c r="O20">
        <v>-0.25</v>
      </c>
      <c r="P20">
        <v>0.014966666666666665</v>
      </c>
    </row>
    <row r="21" spans="1:9" ht="12.75">
      <c r="B21">
        <v>0.04234964463388091</v>
      </c>
      <c r="C21">
        <f t="shared" si="0"/>
        <v>1.1996085704104809</v>
      </c>
      <c r="D21">
        <v>2</v>
      </c>
      <c r="I21">
        <f t="shared" si="1"/>
        <v>0.009127659322404766</v>
      </c>
    </row>
    <row r="22" spans="1:9" ht="12.75">
      <c r="B22">
        <v>0.05147730395628566</v>
      </c>
      <c r="C22">
        <f t="shared" si="0"/>
        <v>1.0428895899413397</v>
      </c>
      <c r="D22">
        <v>0</v>
      </c>
      <c r="I22">
        <f t="shared" si="1"/>
        <v>0.009127659322404766</v>
      </c>
    </row>
    <row r="23" spans="1:9" ht="12.75">
      <c r="B23">
        <v>0.06060496327869041</v>
      </c>
      <c r="C23">
        <f t="shared" si="0"/>
        <v>0.8710946082689176</v>
      </c>
      <c r="D23">
        <v>0</v>
      </c>
      <c r="I23">
        <f t="shared" si="1"/>
        <v>0.009127659322404766</v>
      </c>
    </row>
    <row r="24" spans="1:9" ht="12.75">
      <c r="B24">
        <v>0.06973262260109517</v>
      </c>
      <c r="C24">
        <f t="shared" si="0"/>
        <v>0.6990697979395676</v>
      </c>
      <c r="D24">
        <v>0</v>
      </c>
      <c r="I24">
        <f t="shared" si="1"/>
        <v>0.009127659322404766</v>
      </c>
    </row>
    <row r="25" spans="1:9" ht="12.75">
      <c r="B25">
        <v>0.07886028192349992</v>
      </c>
      <c r="C25">
        <f t="shared" si="0"/>
        <v>0.5390188762886824</v>
      </c>
      <c r="D25">
        <v>0</v>
      </c>
      <c r="I25">
        <f t="shared" si="1"/>
        <v>0.009127659322404766</v>
      </c>
    </row>
    <row r="26" spans="1:9" ht="12.75">
      <c r="B26">
        <v>0.08798794124590466</v>
      </c>
      <c r="C26">
        <f t="shared" si="0"/>
        <v>0.3993150048460408</v>
      </c>
      <c r="D26">
        <v>0</v>
      </c>
      <c r="I26">
        <f t="shared" si="1"/>
        <v>0.009127659322404766</v>
      </c>
    </row>
    <row r="27" spans="1:9" ht="12.75">
      <c r="B27">
        <v>0.09711560056830941</v>
      </c>
      <c r="C27">
        <f t="shared" si="0"/>
        <v>0.28422056988321953</v>
      </c>
      <c r="D27">
        <v>0</v>
      </c>
      <c r="I27">
        <f t="shared" si="1"/>
        <v>0.009127659322404766</v>
      </c>
    </row>
    <row r="28" spans="1:9" ht="12.75">
      <c r="A28" t="str">
        <f>"2s"</f>
        <v>2s</v>
      </c>
      <c r="B28">
        <v>0.10624325989071416</v>
      </c>
      <c r="C28">
        <f t="shared" si="0"/>
        <v>0.19436747944747731</v>
      </c>
      <c r="D28">
        <v>0</v>
      </c>
      <c r="I28">
        <f t="shared" si="1"/>
        <v>0.009127659322404766</v>
      </c>
    </row>
    <row r="29" spans="1:9" ht="12.75">
      <c r="B29">
        <v>0.11537091921311891</v>
      </c>
      <c r="C29">
        <f t="shared" si="0"/>
        <v>0.12770853424643336</v>
      </c>
      <c r="D29">
        <v>0</v>
      </c>
      <c r="I29">
        <f t="shared" si="1"/>
        <v>0.009127659322404766</v>
      </c>
    </row>
    <row r="30" spans="1:9" ht="12.75">
      <c r="B30">
        <v>0.12449857853552367</v>
      </c>
      <c r="C30">
        <f t="shared" si="0"/>
        <v>0.08062030906143454</v>
      </c>
      <c r="D30">
        <v>0</v>
      </c>
      <c r="I30">
        <f t="shared" si="1"/>
        <v>0.009127659322404766</v>
      </c>
    </row>
    <row r="31" spans="1:9" ht="12.75">
      <c r="B31">
        <v>0.1336262378579284</v>
      </c>
      <c r="C31">
        <f t="shared" si="0"/>
        <v>0.04889868924126833</v>
      </c>
      <c r="D31">
        <v>0</v>
      </c>
      <c r="I31">
        <f t="shared" si="1"/>
        <v>0.009127659322404766</v>
      </c>
    </row>
    <row r="32" spans="1:9" ht="12.75">
      <c r="B32">
        <v>0.14275389718033316</v>
      </c>
      <c r="C32">
        <f t="shared" si="0"/>
        <v>0.028495625698727906</v>
      </c>
      <c r="D32">
        <v>0</v>
      </c>
      <c r="I32">
        <f t="shared" si="1"/>
        <v>0.009127659322404766</v>
      </c>
    </row>
    <row r="33" spans="1:9" ht="12.75">
      <c r="A33" t="str">
        <f>"3s"</f>
        <v>3s</v>
      </c>
      <c r="B33">
        <v>0.15188155650273788</v>
      </c>
      <c r="C33">
        <f t="shared" si="0"/>
        <v>0.01595465428297687</v>
      </c>
      <c r="D33">
        <v>0</v>
      </c>
      <c r="I33">
        <f t="shared" si="1"/>
        <v>0.009127659322404766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Rob Durham</cp:lastModifiedBy>
  <cp:lastPrinted>2006-12-15T14:38:26Z</cp:lastPrinted>
  <dcterms:created xsi:type="dcterms:W3CDTF">2004-07-06T03:38:11Z</dcterms:created>
  <dcterms:modified xsi:type="dcterms:W3CDTF">2007-05-07T17:21:17Z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