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firstSheet="2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<sst xmlns="http://schemas.openxmlformats.org/spreadsheetml/2006/main" count="468" uniqueCount="111">
  <si>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</si>
  <si>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</si>
  <si>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</si>
  <si>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</si>
  <si>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</si>
  <si>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</si>
  <si>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</si>
  <si>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</si>
  <si>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</si>
  <si>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</si>
  <si>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</si>
  <si>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</si>
  <si>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</si>
  <si>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</si>
  <si>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</si>
  <si>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</si>
  <si>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</si>
  <si>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</si>
  <si>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</si>
  <si>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</si>
  <si>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</si>
  <si>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</si>
  <si>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</si>
  <si>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</si>
  <si>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</si>
  <si>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</si>
  <si>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</si>
  <si>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</si>
  <si>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</si>
  <si>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</si>
  <si>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</si>
  <si>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</si>
  <si>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</si>
  <si>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</si>
  <si>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</si>
  <si>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</si>
  <si>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</si>
  <si>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</si>
  <si>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</si>
  <si>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</si>
  <si>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</si>
  <si>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</si>
  <si>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</si>
  <si>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</si>
  <si>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</si>
  <si>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</si>
  <si>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</si>
  <si>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</si>
  <si>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</si>
  <si>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</si>
  <si>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</si>
  <si>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</si>
  <si>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A clamps section 1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</si>
  <si>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</si>
  <si>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</si>
  <si>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</si>
  <si>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</si>
  <si>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</si>
  <si>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</si>
  <si>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</si>
  <si>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</si>
  <si>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</si>
  <si>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</si>
  <si>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</si>
  <si>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</si>
  <si>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</si>
  <si>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</si>
  <si>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</si>
  <si>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</si>
  <si>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</si>
  <si>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</si>
  <si>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</si>
  <si>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</si>
  <si>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</si>
  <si>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</si>
  <si>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</si>
  <si>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</si>
  <si>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</si>
  <si>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</si>
  <si>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</si>
  <si>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</si>
  <si>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</si>
  <si>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</si>
  <si>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</si>
  <si>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</si>
  <si>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</si>
  <si>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</si>
  <si>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</si>
  <si>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</si>
  <si>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</si>
  <si>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</si>
  <si>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</si>
  <si>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</si>
  <si>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</si>
  <si>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</si>
  <si>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</si>
  <si>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</si>
  <si>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</si>
  <si>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</si>
  <si>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</si>
  <si>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</si>
  <si>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</si>
  <si>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</si>
  <si>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</si>
  <si>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</si>
  <si>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</si>
  <si>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</si>
  <si>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</si>
  <si>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</si>
  <si>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</si>
  <si>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Gap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</si>
</sst>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Tolerance'!$G$2:$G$54</c:f>
              <c:numCache>
                <c:ptCount val="53"/>
                <c:pt idx="0">
                  <c:v>2.6375</c:v>
                </c:pt>
                <c:pt idx="1">
                  <c:v>2.5151</c:v>
                </c:pt>
                <c:pt idx="2">
                  <c:v>2.611</c:v>
                </c:pt>
                <c:pt idx="3">
                  <c:v>2.7049</c:v>
                </c:pt>
                <c:pt idx="4">
                  <c:v>2.8137</c:v>
                </c:pt>
                <c:pt idx="5">
                  <c:v>2.8776</c:v>
                </c:pt>
                <c:pt idx="6">
                  <c:v>2.9383</c:v>
                </c:pt>
                <c:pt idx="7">
                  <c:v>2.9587</c:v>
                </c:pt>
                <c:pt idx="8">
                  <c:v>3.2098</c:v>
                </c:pt>
                <c:pt idx="9">
                  <c:v>3.7803</c:v>
                </c:pt>
                <c:pt idx="10">
                  <c:v>3.7032</c:v>
                </c:pt>
                <c:pt idx="11">
                  <c:v>3.2082</c:v>
                </c:pt>
                <c:pt idx="12">
                  <c:v>3.0004</c:v>
                </c:pt>
                <c:pt idx="13">
                  <c:v>2.9542</c:v>
                </c:pt>
                <c:pt idx="14">
                  <c:v>2.8884</c:v>
                </c:pt>
                <c:pt idx="15">
                  <c:v>2.7856</c:v>
                </c:pt>
                <c:pt idx="16">
                  <c:v>2.6295</c:v>
                </c:pt>
                <c:pt idx="17">
                  <c:v>2.6088</c:v>
                </c:pt>
                <c:pt idx="18">
                  <c:v>2.6069</c:v>
                </c:pt>
                <c:pt idx="19">
                  <c:v>3.0441</c:v>
                </c:pt>
                <c:pt idx="20">
                  <c:v>3.0656</c:v>
                </c:pt>
                <c:pt idx="21">
                  <c:v>3.2308</c:v>
                </c:pt>
                <c:pt idx="22">
                  <c:v>3.364</c:v>
                </c:pt>
                <c:pt idx="23">
                  <c:v>3.5039</c:v>
                </c:pt>
                <c:pt idx="24">
                  <c:v>3.6152</c:v>
                </c:pt>
                <c:pt idx="25">
                  <c:v>3.7232</c:v>
                </c:pt>
                <c:pt idx="26">
                  <c:v>3.8214</c:v>
                </c:pt>
                <c:pt idx="27">
                  <c:v>4.122</c:v>
                </c:pt>
                <c:pt idx="28">
                  <c:v>3.7187</c:v>
                </c:pt>
                <c:pt idx="29">
                  <c:v>3.5847</c:v>
                </c:pt>
                <c:pt idx="30">
                  <c:v>3.4936</c:v>
                </c:pt>
                <c:pt idx="31">
                  <c:v>3.3778</c:v>
                </c:pt>
                <c:pt idx="32">
                  <c:v>3.2534</c:v>
                </c:pt>
                <c:pt idx="33">
                  <c:v>3.1557</c:v>
                </c:pt>
                <c:pt idx="34">
                  <c:v>2.9793</c:v>
                </c:pt>
                <c:pt idx="35">
                  <c:v>5.0169</c:v>
                </c:pt>
                <c:pt idx="36">
                  <c:v>3.6729</c:v>
                </c:pt>
                <c:pt idx="37">
                  <c:v>3.8007</c:v>
                </c:pt>
                <c:pt idx="38">
                  <c:v>3.9723</c:v>
                </c:pt>
                <c:pt idx="39">
                  <c:v>4.14</c:v>
                </c:pt>
                <c:pt idx="40">
                  <c:v>4.3094</c:v>
                </c:pt>
                <c:pt idx="41">
                  <c:v>4.4536</c:v>
                </c:pt>
                <c:pt idx="42">
                  <c:v>4.5948</c:v>
                </c:pt>
                <c:pt idx="43">
                  <c:v>4.8053</c:v>
                </c:pt>
                <c:pt idx="44">
                  <c:v>5.2952</c:v>
                </c:pt>
                <c:pt idx="45">
                  <c:v>4.997</c:v>
                </c:pt>
                <c:pt idx="46">
                  <c:v>4.8448</c:v>
                </c:pt>
                <c:pt idx="47">
                  <c:v>4.6631</c:v>
                </c:pt>
                <c:pt idx="48">
                  <c:v>4.5269</c:v>
                </c:pt>
                <c:pt idx="49">
                  <c:v>4.3807</c:v>
                </c:pt>
                <c:pt idx="50">
                  <c:v>4.1889</c:v>
                </c:pt>
                <c:pt idx="51">
                  <c:v>3.9738</c:v>
                </c:pt>
                <c:pt idx="52">
                  <c:v>3.9483</c:v>
                </c:pt>
              </c:numCache>
            </c:numRef>
          </c:val>
          <c:smooth val="0"/>
        </c:ser>
        <c:marker val="1"/>
        <c:axId val="5422050"/>
        <c:axId val="48798451"/>
      </c:lineChart>
      <c:catAx>
        <c:axId val="5422050"/>
        <c:scaling>
          <c:orientation val="minMax"/>
        </c:scaling>
        <c:axPos val="b"/>
        <c:delete val="1"/>
        <c:majorTickMark val="out"/>
        <c:minorTickMark val="none"/>
        <c:tickLblPos val="nextTo"/>
        <c:crossAx val="48798451"/>
        <c:crosses val="autoZero"/>
        <c:auto val="1"/>
        <c:lblOffset val="100"/>
        <c:noMultiLvlLbl val="0"/>
      </c:catAx>
      <c:valAx>
        <c:axId val="48798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2050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551236"/>
        <c:axId val="319907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0.000249554899122586</c:v>
                </c:pt>
                <c:pt idx="1">
                  <c:v>0.06670702412000412</c:v>
                </c:pt>
                <c:pt idx="2">
                  <c:v>2.915939316433692</c:v>
                </c:pt>
                <c:pt idx="3">
                  <c:v>20.844277436641143</c:v>
                </c:pt>
                <c:pt idx="4">
                  <c:v>24.366696652859954</c:v>
                </c:pt>
                <c:pt idx="5">
                  <c:v>4.658090444057314</c:v>
                </c:pt>
                <c:pt idx="6">
                  <c:v>0.14561986538835173</c:v>
                </c:pt>
                <c:pt idx="7">
                  <c:v>0.0007444487106919983</c:v>
                </c:pt>
                <c:pt idx="8">
                  <c:v>6.223724893276175E-07</c:v>
                </c:pt>
                <c:pt idx="9">
                  <c:v>8.508782862344318E-11</c:v>
                </c:pt>
                <c:pt idx="10">
                  <c:v>1.902330377034804E-15</c:v>
                </c:pt>
                <c:pt idx="11">
                  <c:v>6.955140271500475E-21</c:v>
                </c:pt>
                <c:pt idx="12">
                  <c:v>4.158409861060805E-27</c:v>
                </c:pt>
                <c:pt idx="13">
                  <c:v>4.065838642299523E-34</c:v>
                </c:pt>
                <c:pt idx="14">
                  <c:v>6.500914206704246E-42</c:v>
                </c:pt>
                <c:pt idx="15">
                  <c:v>1.6998092119317083E-50</c:v>
                </c:pt>
                <c:pt idx="16">
                  <c:v>7.26820839194952E-60</c:v>
                </c:pt>
                <c:pt idx="17">
                  <c:v>5.082249846430329E-70</c:v>
                </c:pt>
                <c:pt idx="18">
                  <c:v>5.811471340823138E-81</c:v>
                </c:pt>
                <c:pt idx="19">
                  <c:v>1.0867199447747376E-92</c:v>
                </c:pt>
                <c:pt idx="20">
                  <c:v>3.3231551935564066E-105</c:v>
                </c:pt>
                <c:pt idx="21">
                  <c:v>1.661824118624285E-118</c:v>
                </c:pt>
                <c:pt idx="22">
                  <c:v>1.3590046423208168E-132</c:v>
                </c:pt>
                <c:pt idx="23">
                  <c:v>1.817432421240978E-147</c:v>
                </c:pt>
                <c:pt idx="24">
                  <c:v>3.974633150557296E-163</c:v>
                </c:pt>
                <c:pt idx="25">
                  <c:v>1.4214686245166727E-179</c:v>
                </c:pt>
                <c:pt idx="26">
                  <c:v>8.31340530341626E-197</c:v>
                </c:pt>
                <c:pt idx="27">
                  <c:v>7.951005952615687E-215</c:v>
                </c:pt>
                <c:pt idx="28">
                  <c:v>1.2435597342665636E-233</c:v>
                </c:pt>
                <c:pt idx="29">
                  <c:v>3.180626496671733E-253</c:v>
                </c:pt>
                <c:pt idx="30">
                  <c:v>1.330332319634945E-273</c:v>
                </c:pt>
              </c:numCache>
            </c:numRef>
          </c:yVal>
          <c:smooth val="0"/>
        </c:ser>
        <c:axId val="28791694"/>
        <c:axId val="57798655"/>
      </c:scatterChart>
      <c:valAx>
        <c:axId val="525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9077"/>
        <c:crosses val="max"/>
        <c:crossBetween val="midCat"/>
        <c:dispUnits/>
      </c:valAx>
      <c:valAx>
        <c:axId val="319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51236"/>
        <c:crosses val="max"/>
        <c:crossBetween val="midCat"/>
        <c:dispUnits/>
      </c:valAx>
      <c:valAx>
        <c:axId val="28791694"/>
        <c:scaling>
          <c:orientation val="minMax"/>
        </c:scaling>
        <c:axPos val="b"/>
        <c:delete val="1"/>
        <c:majorTickMark val="in"/>
        <c:minorTickMark val="none"/>
        <c:tickLblPos val="nextTo"/>
        <c:crossAx val="57798655"/>
        <c:crosses val="max"/>
        <c:crossBetween val="midCat"/>
        <c:dispUnits/>
      </c:valAx>
      <c:valAx>
        <c:axId val="57798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7916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532876"/>
        <c:axId val="603604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0.04697759316654282</c:v>
                </c:pt>
                <c:pt idx="1">
                  <c:v>0.08390378677958753</c:v>
                </c:pt>
                <c:pt idx="2">
                  <c:v>0.1439794738770673</c:v>
                </c:pt>
                <c:pt idx="3">
                  <c:v>0.23738202112533435</c:v>
                </c:pt>
                <c:pt idx="4">
                  <c:v>0.3760306841700528</c:v>
                </c:pt>
                <c:pt idx="5">
                  <c:v>0.5723042450397925</c:v>
                </c:pt>
                <c:pt idx="6">
                  <c:v>0.8368716779894771</c:v>
                </c:pt>
                <c:pt idx="7">
                  <c:v>1.1757608476022274</c:v>
                </c:pt>
                <c:pt idx="8">
                  <c:v>1.5871111357388938</c:v>
                </c:pt>
                <c:pt idx="9">
                  <c:v>2.058372182822055</c:v>
                </c:pt>
                <c:pt idx="10">
                  <c:v>2.564889679902917</c:v>
                </c:pt>
                <c:pt idx="11">
                  <c:v>3.070730459271714</c:v>
                </c:pt>
                <c:pt idx="12">
                  <c:v>3.5321807906530722</c:v>
                </c:pt>
                <c:pt idx="13">
                  <c:v>3.9036634872152227</c:v>
                </c:pt>
                <c:pt idx="14">
                  <c:v>4.145052556139827</c:v>
                </c:pt>
                <c:pt idx="15">
                  <c:v>4.2287881722551806</c:v>
                </c:pt>
                <c:pt idx="16">
                  <c:v>4.145052556139827</c:v>
                </c:pt>
                <c:pt idx="17">
                  <c:v>3.9036634872152227</c:v>
                </c:pt>
                <c:pt idx="18">
                  <c:v>3.532180790653073</c:v>
                </c:pt>
                <c:pt idx="19">
                  <c:v>3.070730459271714</c:v>
                </c:pt>
                <c:pt idx="20">
                  <c:v>2.564889679902917</c:v>
                </c:pt>
                <c:pt idx="21">
                  <c:v>2.058372182822055</c:v>
                </c:pt>
                <c:pt idx="22">
                  <c:v>1.5871111357388938</c:v>
                </c:pt>
                <c:pt idx="23">
                  <c:v>1.1757608476022274</c:v>
                </c:pt>
                <c:pt idx="24">
                  <c:v>0.8368716779894771</c:v>
                </c:pt>
                <c:pt idx="25">
                  <c:v>0.5723042450397925</c:v>
                </c:pt>
                <c:pt idx="26">
                  <c:v>0.37603068417005264</c:v>
                </c:pt>
                <c:pt idx="27">
                  <c:v>0.23738202112533419</c:v>
                </c:pt>
                <c:pt idx="28">
                  <c:v>0.14397947387706722</c:v>
                </c:pt>
                <c:pt idx="29">
                  <c:v>0.0839037867795874</c:v>
                </c:pt>
                <c:pt idx="30">
                  <c:v>0.04697759316654274</c:v>
                </c:pt>
              </c:numCache>
            </c:numRef>
          </c:val>
          <c:smooth val="0"/>
        </c:ser>
        <c:axId val="6372950"/>
        <c:axId val="57356551"/>
      </c:lineChart>
      <c:catAx>
        <c:axId val="365328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360429"/>
        <c:crosses val="autoZero"/>
        <c:auto val="0"/>
        <c:lblOffset val="100"/>
        <c:tickLblSkip val="1"/>
        <c:noMultiLvlLbl val="0"/>
      </c:catAx>
      <c:valAx>
        <c:axId val="603604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532876"/>
        <c:crossesAt val="1"/>
        <c:crossBetween val="between"/>
        <c:dispUnits/>
      </c:valAx>
      <c:catAx>
        <c:axId val="6372950"/>
        <c:scaling>
          <c:orientation val="minMax"/>
        </c:scaling>
        <c:axPos val="b"/>
        <c:delete val="1"/>
        <c:majorTickMark val="in"/>
        <c:minorTickMark val="none"/>
        <c:tickLblPos val="nextTo"/>
        <c:crossAx val="57356551"/>
        <c:crosses val="autoZero"/>
        <c:auto val="0"/>
        <c:lblOffset val="100"/>
        <c:tickLblSkip val="1"/>
        <c:noMultiLvlLbl val="0"/>
      </c:catAx>
      <c:valAx>
        <c:axId val="573565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7295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Tolerance'!$G$2:$G$54</c:f>
              <c:numCache>
                <c:ptCount val="53"/>
                <c:pt idx="0">
                  <c:v>2.6375</c:v>
                </c:pt>
                <c:pt idx="1">
                  <c:v>2.5151</c:v>
                </c:pt>
                <c:pt idx="2">
                  <c:v>2.611</c:v>
                </c:pt>
                <c:pt idx="3">
                  <c:v>2.7049</c:v>
                </c:pt>
                <c:pt idx="4">
                  <c:v>2.8137</c:v>
                </c:pt>
                <c:pt idx="5">
                  <c:v>2.8776</c:v>
                </c:pt>
                <c:pt idx="6">
                  <c:v>2.9383</c:v>
                </c:pt>
                <c:pt idx="7">
                  <c:v>2.9587</c:v>
                </c:pt>
                <c:pt idx="8">
                  <c:v>3.2098</c:v>
                </c:pt>
                <c:pt idx="9">
                  <c:v>3.7803</c:v>
                </c:pt>
                <c:pt idx="10">
                  <c:v>3.7032</c:v>
                </c:pt>
                <c:pt idx="11">
                  <c:v>3.2082</c:v>
                </c:pt>
                <c:pt idx="12">
                  <c:v>3.0004</c:v>
                </c:pt>
                <c:pt idx="13">
                  <c:v>2.9542</c:v>
                </c:pt>
                <c:pt idx="14">
                  <c:v>2.8884</c:v>
                </c:pt>
                <c:pt idx="15">
                  <c:v>2.7856</c:v>
                </c:pt>
                <c:pt idx="16">
                  <c:v>2.6295</c:v>
                </c:pt>
                <c:pt idx="17">
                  <c:v>2.6088</c:v>
                </c:pt>
                <c:pt idx="18">
                  <c:v>2.6069</c:v>
                </c:pt>
                <c:pt idx="19">
                  <c:v>3.0441</c:v>
                </c:pt>
                <c:pt idx="20">
                  <c:v>3.0656</c:v>
                </c:pt>
                <c:pt idx="21">
                  <c:v>3.2308</c:v>
                </c:pt>
                <c:pt idx="22">
                  <c:v>3.364</c:v>
                </c:pt>
                <c:pt idx="23">
                  <c:v>3.5039</c:v>
                </c:pt>
                <c:pt idx="24">
                  <c:v>3.6152</c:v>
                </c:pt>
                <c:pt idx="25">
                  <c:v>3.7232</c:v>
                </c:pt>
                <c:pt idx="26">
                  <c:v>3.8214</c:v>
                </c:pt>
                <c:pt idx="27">
                  <c:v>4.122</c:v>
                </c:pt>
                <c:pt idx="28">
                  <c:v>3.7187</c:v>
                </c:pt>
                <c:pt idx="29">
                  <c:v>3.5847</c:v>
                </c:pt>
                <c:pt idx="30">
                  <c:v>3.4936</c:v>
                </c:pt>
                <c:pt idx="31">
                  <c:v>3.3778</c:v>
                </c:pt>
                <c:pt idx="32">
                  <c:v>3.2534</c:v>
                </c:pt>
                <c:pt idx="33">
                  <c:v>3.1557</c:v>
                </c:pt>
                <c:pt idx="34">
                  <c:v>2.9793</c:v>
                </c:pt>
                <c:pt idx="35">
                  <c:v>5.0169</c:v>
                </c:pt>
                <c:pt idx="36">
                  <c:v>3.6729</c:v>
                </c:pt>
                <c:pt idx="37">
                  <c:v>3.8007</c:v>
                </c:pt>
                <c:pt idx="38">
                  <c:v>3.9723</c:v>
                </c:pt>
                <c:pt idx="39">
                  <c:v>4.14</c:v>
                </c:pt>
                <c:pt idx="40">
                  <c:v>4.3094</c:v>
                </c:pt>
                <c:pt idx="41">
                  <c:v>4.4536</c:v>
                </c:pt>
                <c:pt idx="42">
                  <c:v>4.5948</c:v>
                </c:pt>
                <c:pt idx="43">
                  <c:v>4.8053</c:v>
                </c:pt>
                <c:pt idx="44">
                  <c:v>5.2952</c:v>
                </c:pt>
                <c:pt idx="45">
                  <c:v>4.997</c:v>
                </c:pt>
                <c:pt idx="46">
                  <c:v>4.8448</c:v>
                </c:pt>
                <c:pt idx="47">
                  <c:v>4.6631</c:v>
                </c:pt>
                <c:pt idx="48">
                  <c:v>4.5269</c:v>
                </c:pt>
                <c:pt idx="49">
                  <c:v>4.3807</c:v>
                </c:pt>
                <c:pt idx="50">
                  <c:v>4.1889</c:v>
                </c:pt>
                <c:pt idx="51">
                  <c:v>3.9738</c:v>
                </c:pt>
                <c:pt idx="52">
                  <c:v>3.9483</c:v>
                </c:pt>
              </c:numCache>
            </c:numRef>
          </c:val>
          <c:smooth val="1"/>
        </c:ser>
        <c:axId val="46446912"/>
        <c:axId val="15369025"/>
      </c:lineChart>
      <c:catAx>
        <c:axId val="464469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369025"/>
        <c:crosses val="autoZero"/>
        <c:auto val="0"/>
        <c:lblOffset val="100"/>
        <c:tickLblSkip val="1"/>
        <c:noMultiLvlLbl val="0"/>
      </c:catAx>
      <c:valAx>
        <c:axId val="153690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446912"/>
        <c:crossesAt val="1"/>
        <c:crossBetween val="midCat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03498"/>
        <c:axId val="3693148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0.000249554899122586</c:v>
                </c:pt>
                <c:pt idx="1">
                  <c:v>0.06670702412000412</c:v>
                </c:pt>
                <c:pt idx="2">
                  <c:v>2.915939316433692</c:v>
                </c:pt>
                <c:pt idx="3">
                  <c:v>20.844277436641143</c:v>
                </c:pt>
                <c:pt idx="4">
                  <c:v>24.366696652859954</c:v>
                </c:pt>
                <c:pt idx="5">
                  <c:v>4.658090444057314</c:v>
                </c:pt>
                <c:pt idx="6">
                  <c:v>0.14561986538835173</c:v>
                </c:pt>
                <c:pt idx="7">
                  <c:v>0.0007444487106919983</c:v>
                </c:pt>
                <c:pt idx="8">
                  <c:v>6.223724893276175E-07</c:v>
                </c:pt>
                <c:pt idx="9">
                  <c:v>8.508782862344318E-11</c:v>
                </c:pt>
                <c:pt idx="10">
                  <c:v>1.902330377034804E-15</c:v>
                </c:pt>
                <c:pt idx="11">
                  <c:v>6.955140271500475E-21</c:v>
                </c:pt>
                <c:pt idx="12">
                  <c:v>4.158409861060805E-27</c:v>
                </c:pt>
                <c:pt idx="13">
                  <c:v>4.065838642299523E-34</c:v>
                </c:pt>
                <c:pt idx="14">
                  <c:v>6.500914206704246E-42</c:v>
                </c:pt>
                <c:pt idx="15">
                  <c:v>1.6998092119317083E-50</c:v>
                </c:pt>
                <c:pt idx="16">
                  <c:v>7.26820839194952E-60</c:v>
                </c:pt>
                <c:pt idx="17">
                  <c:v>5.082249846430329E-70</c:v>
                </c:pt>
                <c:pt idx="18">
                  <c:v>5.811471340823138E-81</c:v>
                </c:pt>
                <c:pt idx="19">
                  <c:v>1.0867199447747376E-92</c:v>
                </c:pt>
                <c:pt idx="20">
                  <c:v>3.3231551935564066E-105</c:v>
                </c:pt>
                <c:pt idx="21">
                  <c:v>1.661824118624285E-118</c:v>
                </c:pt>
                <c:pt idx="22">
                  <c:v>1.3590046423208168E-132</c:v>
                </c:pt>
                <c:pt idx="23">
                  <c:v>1.817432421240978E-147</c:v>
                </c:pt>
                <c:pt idx="24">
                  <c:v>3.974633150557296E-163</c:v>
                </c:pt>
                <c:pt idx="25">
                  <c:v>1.4214686245166727E-179</c:v>
                </c:pt>
                <c:pt idx="26">
                  <c:v>8.31340530341626E-197</c:v>
                </c:pt>
                <c:pt idx="27">
                  <c:v>7.951005952615687E-215</c:v>
                </c:pt>
                <c:pt idx="28">
                  <c:v>1.2435597342665636E-233</c:v>
                </c:pt>
                <c:pt idx="29">
                  <c:v>3.180626496671733E-253</c:v>
                </c:pt>
                <c:pt idx="30">
                  <c:v>1.330332319634945E-273</c:v>
                </c:pt>
              </c:numCache>
            </c:numRef>
          </c:val>
          <c:smooth val="0"/>
        </c:ser>
        <c:axId val="63947892"/>
        <c:axId val="38660117"/>
      </c:lineChart>
      <c:catAx>
        <c:axId val="41034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931483"/>
        <c:crosses val="autoZero"/>
        <c:auto val="0"/>
        <c:lblOffset val="100"/>
        <c:tickLblSkip val="1"/>
        <c:noMultiLvlLbl val="0"/>
      </c:catAx>
      <c:valAx>
        <c:axId val="369314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03498"/>
        <c:crossesAt val="1"/>
        <c:crossBetween val="between"/>
        <c:dispUnits/>
      </c:valAx>
      <c:catAx>
        <c:axId val="63947892"/>
        <c:scaling>
          <c:orientation val="minMax"/>
        </c:scaling>
        <c:axPos val="b"/>
        <c:delete val="1"/>
        <c:majorTickMark val="in"/>
        <c:minorTickMark val="none"/>
        <c:tickLblPos val="nextTo"/>
        <c:crossAx val="38660117"/>
        <c:crosses val="autoZero"/>
        <c:auto val="0"/>
        <c:lblOffset val="100"/>
        <c:tickLblSkip val="1"/>
        <c:noMultiLvlLbl val="0"/>
      </c:catAx>
      <c:valAx>
        <c:axId val="386601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9478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Tolerance'!$G$2:$G$54</c:f>
              <c:numCache>
                <c:ptCount val="53"/>
                <c:pt idx="0">
                  <c:v>2.6375</c:v>
                </c:pt>
                <c:pt idx="1">
                  <c:v>2.5151</c:v>
                </c:pt>
                <c:pt idx="2">
                  <c:v>2.611</c:v>
                </c:pt>
                <c:pt idx="3">
                  <c:v>2.7049</c:v>
                </c:pt>
                <c:pt idx="4">
                  <c:v>2.8137</c:v>
                </c:pt>
                <c:pt idx="5">
                  <c:v>2.8776</c:v>
                </c:pt>
                <c:pt idx="6">
                  <c:v>2.9383</c:v>
                </c:pt>
                <c:pt idx="7">
                  <c:v>2.9587</c:v>
                </c:pt>
                <c:pt idx="8">
                  <c:v>3.2098</c:v>
                </c:pt>
                <c:pt idx="9">
                  <c:v>3.7803</c:v>
                </c:pt>
                <c:pt idx="10">
                  <c:v>3.7032</c:v>
                </c:pt>
                <c:pt idx="11">
                  <c:v>3.2082</c:v>
                </c:pt>
                <c:pt idx="12">
                  <c:v>3.0004</c:v>
                </c:pt>
                <c:pt idx="13">
                  <c:v>2.9542</c:v>
                </c:pt>
                <c:pt idx="14">
                  <c:v>2.8884</c:v>
                </c:pt>
                <c:pt idx="15">
                  <c:v>2.7856</c:v>
                </c:pt>
                <c:pt idx="16">
                  <c:v>2.6295</c:v>
                </c:pt>
                <c:pt idx="17">
                  <c:v>2.6088</c:v>
                </c:pt>
                <c:pt idx="18">
                  <c:v>2.6069</c:v>
                </c:pt>
                <c:pt idx="19">
                  <c:v>3.0441</c:v>
                </c:pt>
                <c:pt idx="20">
                  <c:v>3.0656</c:v>
                </c:pt>
                <c:pt idx="21">
                  <c:v>3.2308</c:v>
                </c:pt>
                <c:pt idx="22">
                  <c:v>3.364</c:v>
                </c:pt>
                <c:pt idx="23">
                  <c:v>3.5039</c:v>
                </c:pt>
                <c:pt idx="24">
                  <c:v>3.6152</c:v>
                </c:pt>
                <c:pt idx="25">
                  <c:v>3.7232</c:v>
                </c:pt>
                <c:pt idx="26">
                  <c:v>3.8214</c:v>
                </c:pt>
                <c:pt idx="27">
                  <c:v>4.122</c:v>
                </c:pt>
                <c:pt idx="28">
                  <c:v>3.7187</c:v>
                </c:pt>
                <c:pt idx="29">
                  <c:v>3.5847</c:v>
                </c:pt>
                <c:pt idx="30">
                  <c:v>3.4936</c:v>
                </c:pt>
                <c:pt idx="31">
                  <c:v>3.3778</c:v>
                </c:pt>
                <c:pt idx="32">
                  <c:v>3.2534</c:v>
                </c:pt>
                <c:pt idx="33">
                  <c:v>3.1557</c:v>
                </c:pt>
                <c:pt idx="34">
                  <c:v>2.9793</c:v>
                </c:pt>
                <c:pt idx="35">
                  <c:v>5.0169</c:v>
                </c:pt>
                <c:pt idx="36">
                  <c:v>3.6729</c:v>
                </c:pt>
                <c:pt idx="37">
                  <c:v>3.8007</c:v>
                </c:pt>
                <c:pt idx="38">
                  <c:v>3.9723</c:v>
                </c:pt>
                <c:pt idx="39">
                  <c:v>4.14</c:v>
                </c:pt>
                <c:pt idx="40">
                  <c:v>4.3094</c:v>
                </c:pt>
                <c:pt idx="41">
                  <c:v>4.4536</c:v>
                </c:pt>
                <c:pt idx="42">
                  <c:v>4.5948</c:v>
                </c:pt>
                <c:pt idx="43">
                  <c:v>4.8053</c:v>
                </c:pt>
                <c:pt idx="44">
                  <c:v>5.2952</c:v>
                </c:pt>
                <c:pt idx="45">
                  <c:v>4.997</c:v>
                </c:pt>
                <c:pt idx="46">
                  <c:v>4.8448</c:v>
                </c:pt>
                <c:pt idx="47">
                  <c:v>4.6631</c:v>
                </c:pt>
                <c:pt idx="48">
                  <c:v>4.5269</c:v>
                </c:pt>
                <c:pt idx="49">
                  <c:v>4.3807</c:v>
                </c:pt>
                <c:pt idx="50">
                  <c:v>4.1889</c:v>
                </c:pt>
                <c:pt idx="51">
                  <c:v>3.9738</c:v>
                </c:pt>
                <c:pt idx="52">
                  <c:v>3.9483</c:v>
                </c:pt>
              </c:numCache>
            </c:numRef>
          </c:val>
        </c:ser>
        <c:axId val="12396734"/>
        <c:axId val="44461743"/>
      </c:areaChart>
      <c:catAx>
        <c:axId val="12396734"/>
        <c:scaling>
          <c:orientation val="minMax"/>
        </c:scaling>
        <c:axPos val="b"/>
        <c:delete val="1"/>
        <c:majorTickMark val="out"/>
        <c:minorTickMark val="none"/>
        <c:tickLblPos val="nextTo"/>
        <c:crossAx val="44461743"/>
        <c:crosses val="autoZero"/>
        <c:auto val="1"/>
        <c:lblOffset val="100"/>
        <c:noMultiLvlLbl val="0"/>
      </c:catAx>
      <c:valAx>
        <c:axId val="44461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96734"/>
        <c:crossesAt val="1"/>
        <c:crossBetween val="midCat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611368"/>
        <c:axId val="446314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0.000249554899122586</c:v>
                </c:pt>
                <c:pt idx="1">
                  <c:v>0.06670702412000412</c:v>
                </c:pt>
                <c:pt idx="2">
                  <c:v>2.915939316433692</c:v>
                </c:pt>
                <c:pt idx="3">
                  <c:v>20.844277436641143</c:v>
                </c:pt>
                <c:pt idx="4">
                  <c:v>24.366696652859954</c:v>
                </c:pt>
                <c:pt idx="5">
                  <c:v>4.658090444057314</c:v>
                </c:pt>
                <c:pt idx="6">
                  <c:v>0.14561986538835173</c:v>
                </c:pt>
                <c:pt idx="7">
                  <c:v>0.0007444487106919983</c:v>
                </c:pt>
                <c:pt idx="8">
                  <c:v>6.223724893276175E-07</c:v>
                </c:pt>
                <c:pt idx="9">
                  <c:v>8.508782862344318E-11</c:v>
                </c:pt>
                <c:pt idx="10">
                  <c:v>1.902330377034804E-15</c:v>
                </c:pt>
                <c:pt idx="11">
                  <c:v>6.955140271500475E-21</c:v>
                </c:pt>
                <c:pt idx="12">
                  <c:v>4.158409861060805E-27</c:v>
                </c:pt>
                <c:pt idx="13">
                  <c:v>4.065838642299523E-34</c:v>
                </c:pt>
                <c:pt idx="14">
                  <c:v>6.500914206704246E-42</c:v>
                </c:pt>
                <c:pt idx="15">
                  <c:v>1.6998092119317083E-50</c:v>
                </c:pt>
                <c:pt idx="16">
                  <c:v>7.26820839194952E-60</c:v>
                </c:pt>
                <c:pt idx="17">
                  <c:v>5.082249846430329E-70</c:v>
                </c:pt>
                <c:pt idx="18">
                  <c:v>5.811471340823138E-81</c:v>
                </c:pt>
                <c:pt idx="19">
                  <c:v>1.0867199447747376E-92</c:v>
                </c:pt>
                <c:pt idx="20">
                  <c:v>3.3231551935564066E-105</c:v>
                </c:pt>
                <c:pt idx="21">
                  <c:v>1.661824118624285E-118</c:v>
                </c:pt>
                <c:pt idx="22">
                  <c:v>1.3590046423208168E-132</c:v>
                </c:pt>
                <c:pt idx="23">
                  <c:v>1.817432421240978E-147</c:v>
                </c:pt>
                <c:pt idx="24">
                  <c:v>3.974633150557296E-163</c:v>
                </c:pt>
                <c:pt idx="25">
                  <c:v>1.4214686245166727E-179</c:v>
                </c:pt>
                <c:pt idx="26">
                  <c:v>8.31340530341626E-197</c:v>
                </c:pt>
                <c:pt idx="27">
                  <c:v>7.951005952615687E-215</c:v>
                </c:pt>
                <c:pt idx="28">
                  <c:v>1.2435597342665636E-233</c:v>
                </c:pt>
                <c:pt idx="29">
                  <c:v>3.180626496671733E-253</c:v>
                </c:pt>
                <c:pt idx="30">
                  <c:v>1.330332319634945E-273</c:v>
                </c:pt>
              </c:numCache>
            </c:numRef>
          </c:val>
          <c:smooth val="0"/>
        </c:ser>
        <c:axId val="66138290"/>
        <c:axId val="58373699"/>
      </c:lineChart>
      <c:catAx>
        <c:axId val="64611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631401"/>
        <c:crosses val="autoZero"/>
        <c:auto val="0"/>
        <c:lblOffset val="100"/>
        <c:tickLblSkip val="1"/>
        <c:noMultiLvlLbl val="0"/>
      </c:catAx>
      <c:valAx>
        <c:axId val="44631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611368"/>
        <c:crossesAt val="1"/>
        <c:crossBetween val="between"/>
        <c:dispUnits/>
      </c:valAx>
      <c:catAx>
        <c:axId val="66138290"/>
        <c:scaling>
          <c:orientation val="minMax"/>
        </c:scaling>
        <c:axPos val="b"/>
        <c:delete val="1"/>
        <c:majorTickMark val="in"/>
        <c:minorTickMark val="none"/>
        <c:tickLblPos val="nextTo"/>
        <c:crossAx val="58373699"/>
        <c:crosses val="autoZero"/>
        <c:auto val="0"/>
        <c:lblOffset val="100"/>
        <c:tickLblSkip val="1"/>
        <c:noMultiLvlLbl val="0"/>
      </c:catAx>
      <c:valAx>
        <c:axId val="5837369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1382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025"/>
          <c:w val="0.93825"/>
          <c:h val="0.804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Tolerance'!$G$2:$G$54</c:f>
              <c:numCache>
                <c:ptCount val="53"/>
                <c:pt idx="0">
                  <c:v>2.6375</c:v>
                </c:pt>
                <c:pt idx="1">
                  <c:v>2.5151</c:v>
                </c:pt>
                <c:pt idx="2">
                  <c:v>2.611</c:v>
                </c:pt>
                <c:pt idx="3">
                  <c:v>2.7049</c:v>
                </c:pt>
                <c:pt idx="4">
                  <c:v>2.8137</c:v>
                </c:pt>
                <c:pt idx="5">
                  <c:v>2.8776</c:v>
                </c:pt>
                <c:pt idx="6">
                  <c:v>2.9383</c:v>
                </c:pt>
                <c:pt idx="7">
                  <c:v>2.9587</c:v>
                </c:pt>
                <c:pt idx="8">
                  <c:v>3.2098</c:v>
                </c:pt>
                <c:pt idx="9">
                  <c:v>3.7803</c:v>
                </c:pt>
                <c:pt idx="10">
                  <c:v>3.7032</c:v>
                </c:pt>
                <c:pt idx="11">
                  <c:v>3.2082</c:v>
                </c:pt>
                <c:pt idx="12">
                  <c:v>3.0004</c:v>
                </c:pt>
                <c:pt idx="13">
                  <c:v>2.9542</c:v>
                </c:pt>
                <c:pt idx="14">
                  <c:v>2.8884</c:v>
                </c:pt>
                <c:pt idx="15">
                  <c:v>2.7856</c:v>
                </c:pt>
                <c:pt idx="16">
                  <c:v>2.6295</c:v>
                </c:pt>
                <c:pt idx="17">
                  <c:v>2.6088</c:v>
                </c:pt>
                <c:pt idx="18">
                  <c:v>2.6069</c:v>
                </c:pt>
                <c:pt idx="19">
                  <c:v>3.0441</c:v>
                </c:pt>
                <c:pt idx="20">
                  <c:v>3.0656</c:v>
                </c:pt>
                <c:pt idx="21">
                  <c:v>3.2308</c:v>
                </c:pt>
                <c:pt idx="22">
                  <c:v>3.364</c:v>
                </c:pt>
                <c:pt idx="23">
                  <c:v>3.5039</c:v>
                </c:pt>
                <c:pt idx="24">
                  <c:v>3.6152</c:v>
                </c:pt>
                <c:pt idx="25">
                  <c:v>3.7232</c:v>
                </c:pt>
                <c:pt idx="26">
                  <c:v>3.8214</c:v>
                </c:pt>
                <c:pt idx="27">
                  <c:v>4.122</c:v>
                </c:pt>
                <c:pt idx="28">
                  <c:v>3.7187</c:v>
                </c:pt>
                <c:pt idx="29">
                  <c:v>3.5847</c:v>
                </c:pt>
                <c:pt idx="30">
                  <c:v>3.4936</c:v>
                </c:pt>
                <c:pt idx="31">
                  <c:v>3.3778</c:v>
                </c:pt>
                <c:pt idx="32">
                  <c:v>3.2534</c:v>
                </c:pt>
                <c:pt idx="33">
                  <c:v>3.1557</c:v>
                </c:pt>
                <c:pt idx="34">
                  <c:v>2.9793</c:v>
                </c:pt>
                <c:pt idx="35">
                  <c:v>5.0169</c:v>
                </c:pt>
                <c:pt idx="36">
                  <c:v>3.6729</c:v>
                </c:pt>
                <c:pt idx="37">
                  <c:v>3.8007</c:v>
                </c:pt>
                <c:pt idx="38">
                  <c:v>3.9723</c:v>
                </c:pt>
                <c:pt idx="39">
                  <c:v>4.14</c:v>
                </c:pt>
                <c:pt idx="40">
                  <c:v>4.3094</c:v>
                </c:pt>
                <c:pt idx="41">
                  <c:v>4.4536</c:v>
                </c:pt>
                <c:pt idx="42">
                  <c:v>4.5948</c:v>
                </c:pt>
                <c:pt idx="43">
                  <c:v>4.8053</c:v>
                </c:pt>
                <c:pt idx="44">
                  <c:v>5.2952</c:v>
                </c:pt>
                <c:pt idx="45">
                  <c:v>4.997</c:v>
                </c:pt>
                <c:pt idx="46">
                  <c:v>4.8448</c:v>
                </c:pt>
                <c:pt idx="47">
                  <c:v>4.6631</c:v>
                </c:pt>
                <c:pt idx="48">
                  <c:v>4.5269</c:v>
                </c:pt>
                <c:pt idx="49">
                  <c:v>4.3807</c:v>
                </c:pt>
                <c:pt idx="50">
                  <c:v>4.1889</c:v>
                </c:pt>
                <c:pt idx="51">
                  <c:v>3.9738</c:v>
                </c:pt>
                <c:pt idx="52">
                  <c:v>3.9483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Gauss!$N$3:$N$55</c:f>
              <c:numCache>
                <c:ptCount val="53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Gauss!$O$3:$O$55</c:f>
              <c:numCache>
                <c:ptCount val="53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  <c:pt idx="14">
                  <c:v>-2.5</c:v>
                </c:pt>
                <c:pt idx="15">
                  <c:v>-2.5</c:v>
                </c:pt>
                <c:pt idx="16">
                  <c:v>-2.5</c:v>
                </c:pt>
                <c:pt idx="17">
                  <c:v>-2.5</c:v>
                </c:pt>
                <c:pt idx="18">
                  <c:v>-2.5</c:v>
                </c:pt>
                <c:pt idx="19">
                  <c:v>-2.5</c:v>
                </c:pt>
                <c:pt idx="20">
                  <c:v>-2.5</c:v>
                </c:pt>
                <c:pt idx="21">
                  <c:v>-2.5</c:v>
                </c:pt>
                <c:pt idx="22">
                  <c:v>-2.5</c:v>
                </c:pt>
                <c:pt idx="23">
                  <c:v>-2.5</c:v>
                </c:pt>
                <c:pt idx="24">
                  <c:v>-2.5</c:v>
                </c:pt>
                <c:pt idx="25">
                  <c:v>-2.5</c:v>
                </c:pt>
                <c:pt idx="26">
                  <c:v>-2.5</c:v>
                </c:pt>
                <c:pt idx="27">
                  <c:v>-2.5</c:v>
                </c:pt>
                <c:pt idx="28">
                  <c:v>-2.5</c:v>
                </c:pt>
                <c:pt idx="29">
                  <c:v>-2.5</c:v>
                </c:pt>
                <c:pt idx="30">
                  <c:v>-2.5</c:v>
                </c:pt>
                <c:pt idx="31">
                  <c:v>-2.5</c:v>
                </c:pt>
                <c:pt idx="32">
                  <c:v>-2.5</c:v>
                </c:pt>
                <c:pt idx="33">
                  <c:v>-2.5</c:v>
                </c:pt>
                <c:pt idx="34">
                  <c:v>-2.5</c:v>
                </c:pt>
                <c:pt idx="35">
                  <c:v>-2.5</c:v>
                </c:pt>
                <c:pt idx="36">
                  <c:v>-2.5</c:v>
                </c:pt>
                <c:pt idx="37">
                  <c:v>-2.5</c:v>
                </c:pt>
                <c:pt idx="38">
                  <c:v>-2.5</c:v>
                </c:pt>
                <c:pt idx="39">
                  <c:v>-2.5</c:v>
                </c:pt>
                <c:pt idx="40">
                  <c:v>-2.5</c:v>
                </c:pt>
                <c:pt idx="41">
                  <c:v>-2.5</c:v>
                </c:pt>
                <c:pt idx="42">
                  <c:v>-2.5</c:v>
                </c:pt>
                <c:pt idx="43">
                  <c:v>-2.5</c:v>
                </c:pt>
                <c:pt idx="44">
                  <c:v>-2.5</c:v>
                </c:pt>
                <c:pt idx="45">
                  <c:v>-2.5</c:v>
                </c:pt>
                <c:pt idx="46">
                  <c:v>-2.5</c:v>
                </c:pt>
                <c:pt idx="47">
                  <c:v>-2.5</c:v>
                </c:pt>
                <c:pt idx="48">
                  <c:v>-2.5</c:v>
                </c:pt>
                <c:pt idx="49">
                  <c:v>-2.5</c:v>
                </c:pt>
                <c:pt idx="50">
                  <c:v>-2.5</c:v>
                </c:pt>
                <c:pt idx="51">
                  <c:v>-2.5</c:v>
                </c:pt>
                <c:pt idx="52">
                  <c:v>-2.5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Gauss!$P$3:$P$55</c:f>
              <c:numCache>
                <c:ptCount val="53"/>
                <c:pt idx="0">
                  <c:v>3.5862283018867918</c:v>
                </c:pt>
                <c:pt idx="1">
                  <c:v>3.5862283018867918</c:v>
                </c:pt>
                <c:pt idx="2">
                  <c:v>3.5862283018867918</c:v>
                </c:pt>
                <c:pt idx="3">
                  <c:v>3.5862283018867918</c:v>
                </c:pt>
                <c:pt idx="4">
                  <c:v>3.5862283018867918</c:v>
                </c:pt>
                <c:pt idx="5">
                  <c:v>3.5862283018867918</c:v>
                </c:pt>
                <c:pt idx="6">
                  <c:v>3.5862283018867918</c:v>
                </c:pt>
                <c:pt idx="7">
                  <c:v>3.5862283018867918</c:v>
                </c:pt>
                <c:pt idx="8">
                  <c:v>3.5862283018867918</c:v>
                </c:pt>
                <c:pt idx="9">
                  <c:v>3.5862283018867918</c:v>
                </c:pt>
                <c:pt idx="10">
                  <c:v>3.5862283018867918</c:v>
                </c:pt>
                <c:pt idx="11">
                  <c:v>3.5862283018867918</c:v>
                </c:pt>
                <c:pt idx="12">
                  <c:v>3.5862283018867918</c:v>
                </c:pt>
                <c:pt idx="13">
                  <c:v>3.5862283018867918</c:v>
                </c:pt>
                <c:pt idx="14">
                  <c:v>3.5862283018867918</c:v>
                </c:pt>
                <c:pt idx="15">
                  <c:v>3.5862283018867918</c:v>
                </c:pt>
                <c:pt idx="16">
                  <c:v>3.5862283018867918</c:v>
                </c:pt>
                <c:pt idx="17">
                  <c:v>3.5862283018867918</c:v>
                </c:pt>
                <c:pt idx="18">
                  <c:v>3.5862283018867918</c:v>
                </c:pt>
                <c:pt idx="19">
                  <c:v>3.5862283018867918</c:v>
                </c:pt>
                <c:pt idx="20">
                  <c:v>3.5862283018867918</c:v>
                </c:pt>
                <c:pt idx="21">
                  <c:v>3.5862283018867918</c:v>
                </c:pt>
                <c:pt idx="22">
                  <c:v>3.5862283018867918</c:v>
                </c:pt>
                <c:pt idx="23">
                  <c:v>3.5862283018867918</c:v>
                </c:pt>
                <c:pt idx="24">
                  <c:v>3.5862283018867918</c:v>
                </c:pt>
                <c:pt idx="25">
                  <c:v>3.5862283018867918</c:v>
                </c:pt>
                <c:pt idx="26">
                  <c:v>3.5862283018867918</c:v>
                </c:pt>
                <c:pt idx="27">
                  <c:v>3.5862283018867918</c:v>
                </c:pt>
                <c:pt idx="28">
                  <c:v>3.5862283018867918</c:v>
                </c:pt>
                <c:pt idx="29">
                  <c:v>3.5862283018867918</c:v>
                </c:pt>
                <c:pt idx="30">
                  <c:v>3.5862283018867918</c:v>
                </c:pt>
                <c:pt idx="31">
                  <c:v>3.5862283018867918</c:v>
                </c:pt>
                <c:pt idx="32">
                  <c:v>3.5862283018867918</c:v>
                </c:pt>
                <c:pt idx="33">
                  <c:v>3.5862283018867918</c:v>
                </c:pt>
                <c:pt idx="34">
                  <c:v>3.5862283018867918</c:v>
                </c:pt>
                <c:pt idx="35">
                  <c:v>3.5862283018867918</c:v>
                </c:pt>
                <c:pt idx="36">
                  <c:v>3.5862283018867918</c:v>
                </c:pt>
                <c:pt idx="37">
                  <c:v>3.5862283018867918</c:v>
                </c:pt>
                <c:pt idx="38">
                  <c:v>3.5862283018867918</c:v>
                </c:pt>
                <c:pt idx="39">
                  <c:v>3.5862283018867918</c:v>
                </c:pt>
                <c:pt idx="40">
                  <c:v>3.5862283018867918</c:v>
                </c:pt>
                <c:pt idx="41">
                  <c:v>3.5862283018867918</c:v>
                </c:pt>
                <c:pt idx="42">
                  <c:v>3.5862283018867918</c:v>
                </c:pt>
                <c:pt idx="43">
                  <c:v>3.5862283018867918</c:v>
                </c:pt>
                <c:pt idx="44">
                  <c:v>3.5862283018867918</c:v>
                </c:pt>
                <c:pt idx="45">
                  <c:v>3.5862283018867918</c:v>
                </c:pt>
                <c:pt idx="46">
                  <c:v>3.5862283018867918</c:v>
                </c:pt>
                <c:pt idx="47">
                  <c:v>3.5862283018867918</c:v>
                </c:pt>
                <c:pt idx="48">
                  <c:v>3.5862283018867918</c:v>
                </c:pt>
                <c:pt idx="49">
                  <c:v>3.5862283018867918</c:v>
                </c:pt>
                <c:pt idx="50">
                  <c:v>3.5862283018867918</c:v>
                </c:pt>
                <c:pt idx="51">
                  <c:v>3.5862283018867918</c:v>
                </c:pt>
                <c:pt idx="52">
                  <c:v>3.5862283018867918</c:v>
                </c:pt>
              </c:numCache>
            </c:numRef>
          </c:val>
          <c:smooth val="0"/>
        </c:ser>
        <c:marker val="1"/>
        <c:axId val="55601244"/>
        <c:axId val="30649149"/>
      </c:lineChart>
      <c:catAx>
        <c:axId val="55601244"/>
        <c:scaling>
          <c:orientation val="minMax"/>
        </c:scaling>
        <c:axPos val="b"/>
        <c:delete val="1"/>
        <c:majorTickMark val="out"/>
        <c:minorTickMark val="none"/>
        <c:tickLblPos val="nextTo"/>
        <c:crossAx val="30649149"/>
        <c:crosses val="autoZero"/>
        <c:auto val="1"/>
        <c:lblOffset val="100"/>
        <c:noMultiLvlLbl val="0"/>
      </c:catAx>
      <c:valAx>
        <c:axId val="30649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5601244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406886"/>
        <c:axId val="666619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086864"/>
        <c:axId val="30910865"/>
      </c:lineChart>
      <c:catAx>
        <c:axId val="740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661975"/>
        <c:crosses val="autoZero"/>
        <c:auto val="0"/>
        <c:lblOffset val="100"/>
        <c:tickLblSkip val="1"/>
        <c:noMultiLvlLbl val="0"/>
      </c:catAx>
      <c:valAx>
        <c:axId val="66661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06886"/>
        <c:crossesAt val="1"/>
        <c:crossBetween val="between"/>
        <c:dispUnits/>
      </c:valAx>
      <c:catAx>
        <c:axId val="63086864"/>
        <c:scaling>
          <c:orientation val="minMax"/>
        </c:scaling>
        <c:axPos val="b"/>
        <c:delete val="1"/>
        <c:majorTickMark val="in"/>
        <c:minorTickMark val="none"/>
        <c:tickLblPos val="nextTo"/>
        <c:crossAx val="30910865"/>
        <c:crosses val="autoZero"/>
        <c:auto val="0"/>
        <c:lblOffset val="100"/>
        <c:tickLblSkip val="1"/>
        <c:noMultiLvlLbl val="0"/>
      </c:catAx>
      <c:valAx>
        <c:axId val="309108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0868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762330"/>
        <c:axId val="20752107"/>
      </c:scatterChart>
      <c:valAx>
        <c:axId val="976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52107"/>
        <c:crosses val="max"/>
        <c:crossBetween val="midCat"/>
        <c:dispUnits/>
      </c:valAx>
      <c:valAx>
        <c:axId val="20752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623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VVSA1 CLAMPS PORTS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VVSA1 CLAMPS PORTS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VVSA1 CLAMPS PORTS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VERISURF\DATA\VVSA1 CLAMPS PORTS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VERISURF\DATA\VVSA1 CLAMPS PORTS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0075" y="2228850"/>
          <a:ext cx="47815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0075" y="2228850"/>
          <a:ext cx="47815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0075" y="2228850"/>
          <a:ext cx="47815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77625" cy="6686550"/>
    <xdr:graphicFrame>
      <xdr:nvGraphicFramePr>
        <xdr:cNvPr id="1" name="Shape 1025"/>
        <xdr:cNvGraphicFramePr/>
      </xdr:nvGraphicFramePr>
      <xdr:xfrm>
        <a:off x="0" y="0"/>
        <a:ext cx="1147762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13</xdr:col>
      <xdr:colOff>0</xdr:colOff>
      <xdr:row>36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525"/>
          <a:ext cx="7924800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6</xdr:col>
      <xdr:colOff>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23900" y="2390775"/>
          <a:ext cx="45529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4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57</v>
      </c>
      <c r="B2" s="61">
        <v>41.53355990880579</v>
      </c>
      <c r="C2" s="61">
        <v>17.90880686529523</v>
      </c>
      <c r="D2" s="61">
        <v>-1.6942172824226882</v>
      </c>
      <c r="E2" s="61">
        <v>-0.59815226</v>
      </c>
      <c r="F2" s="61">
        <v>-0.60715614</v>
      </c>
      <c r="G2" s="61">
        <v>0.52304425</v>
      </c>
    </row>
    <row r="3" spans="1:7" ht="12.75">
      <c r="A3" t="s">
        <v>58</v>
      </c>
      <c r="B3" s="61">
        <v>42.02146220091487</v>
      </c>
      <c r="C3" s="61">
        <v>17.953900832451044</v>
      </c>
      <c r="D3" s="61">
        <v>-1.0726380615070528</v>
      </c>
      <c r="E3" s="61">
        <v>-0.60561553</v>
      </c>
      <c r="F3" s="61">
        <v>-0.61096803</v>
      </c>
      <c r="G3" s="61">
        <v>0.50985086</v>
      </c>
    </row>
    <row r="4" spans="1:7" ht="12.75">
      <c r="A4" t="s">
        <v>59</v>
      </c>
      <c r="B4" s="61">
        <v>42.47113201608621</v>
      </c>
      <c r="C4" s="61">
        <v>18.03361928950264</v>
      </c>
      <c r="D4" s="61">
        <v>-0.4299735966463495</v>
      </c>
      <c r="E4" s="61">
        <v>-0.61511243</v>
      </c>
      <c r="F4" s="61">
        <v>-0.6130166</v>
      </c>
      <c r="G4" s="61">
        <v>0.49582996</v>
      </c>
    </row>
    <row r="5" spans="1:7" ht="12.75">
      <c r="A5" t="s">
        <v>60</v>
      </c>
      <c r="B5" s="61">
        <v>42.945074413040956</v>
      </c>
      <c r="C5" s="61">
        <v>18.05207621062217</v>
      </c>
      <c r="D5" s="61">
        <v>0.19471581151905892</v>
      </c>
      <c r="E5" s="61">
        <v>-0.62396939</v>
      </c>
      <c r="F5" s="61">
        <v>-0.61630168</v>
      </c>
      <c r="G5" s="61">
        <v>0.48045232</v>
      </c>
    </row>
    <row r="6" spans="1:7" ht="12.75">
      <c r="A6" t="s">
        <v>61</v>
      </c>
      <c r="B6" s="61">
        <v>43.52317128825977</v>
      </c>
      <c r="C6" s="61">
        <v>18.138138867417506</v>
      </c>
      <c r="D6" s="61">
        <v>1.082339999079198</v>
      </c>
      <c r="E6" s="61">
        <v>-0.63737771</v>
      </c>
      <c r="F6" s="61">
        <v>-0.61756007</v>
      </c>
      <c r="G6" s="61">
        <v>0.46083534</v>
      </c>
    </row>
    <row r="7" spans="1:7" ht="12.75">
      <c r="A7" t="s">
        <v>62</v>
      </c>
      <c r="B7" s="61">
        <v>44.021813177744924</v>
      </c>
      <c r="C7" s="61">
        <v>18.101447220298805</v>
      </c>
      <c r="D7" s="61">
        <v>1.7388660863545395</v>
      </c>
      <c r="E7" s="61">
        <v>-0.64622894</v>
      </c>
      <c r="F7" s="61">
        <v>-0.62016571</v>
      </c>
      <c r="G7" s="61">
        <v>0.44472762</v>
      </c>
    </row>
    <row r="8" spans="1:7" ht="12.75">
      <c r="A8" t="s">
        <v>63</v>
      </c>
      <c r="B8" s="61">
        <v>44.40395439198286</v>
      </c>
      <c r="C8" s="61">
        <v>18.191456550091345</v>
      </c>
      <c r="D8" s="61">
        <v>2.436292742025347</v>
      </c>
      <c r="E8" s="61">
        <v>-0.65763778</v>
      </c>
      <c r="F8" s="61">
        <v>-0.61900603</v>
      </c>
      <c r="G8" s="61">
        <v>0.4293531</v>
      </c>
    </row>
    <row r="9" spans="1:7" ht="12.75">
      <c r="A9" t="s">
        <v>64</v>
      </c>
      <c r="B9" s="61">
        <v>44.873903435078894</v>
      </c>
      <c r="C9" s="61">
        <v>18.13344909724421</v>
      </c>
      <c r="D9" s="61">
        <v>3.09147418529611</v>
      </c>
      <c r="E9" s="61">
        <v>-0.66768212</v>
      </c>
      <c r="F9" s="61">
        <v>-0.62057579</v>
      </c>
      <c r="G9" s="61">
        <v>0.41120102</v>
      </c>
    </row>
    <row r="10" spans="1:7" ht="12.75">
      <c r="A10" t="s">
        <v>65</v>
      </c>
      <c r="B10" s="61">
        <v>45.29898201765863</v>
      </c>
      <c r="C10" s="61">
        <v>18.087233276441943</v>
      </c>
      <c r="D10" s="61">
        <v>3.7312467584053306</v>
      </c>
      <c r="E10" s="61">
        <v>-0.6781344</v>
      </c>
      <c r="F10" s="61">
        <v>-0.62091543</v>
      </c>
      <c r="G10" s="61">
        <v>0.39318923</v>
      </c>
    </row>
    <row r="11" spans="1:7" ht="12.75">
      <c r="A11" t="s">
        <v>66</v>
      </c>
      <c r="B11" s="61">
        <v>45.577229963188465</v>
      </c>
      <c r="C11" s="61">
        <v>18.068954734040485</v>
      </c>
      <c r="D11" s="61">
        <v>4.192461416636751</v>
      </c>
      <c r="E11" s="61">
        <v>-0.6859178</v>
      </c>
      <c r="F11" s="61">
        <v>-0.62027406</v>
      </c>
      <c r="G11" s="61">
        <v>0.38049554</v>
      </c>
    </row>
    <row r="12" spans="1:7" ht="12.75">
      <c r="A12" t="s">
        <v>67</v>
      </c>
      <c r="B12" s="61">
        <v>45.01244645097829</v>
      </c>
      <c r="C12" s="61">
        <v>18.84328385273834</v>
      </c>
      <c r="D12" s="61">
        <v>4.41715983708069</v>
      </c>
      <c r="E12" s="61">
        <v>-0.69328241</v>
      </c>
      <c r="F12" s="61">
        <v>-0.60728778</v>
      </c>
      <c r="G12" s="61">
        <v>0.38802198</v>
      </c>
    </row>
    <row r="13" spans="1:7" ht="12.75">
      <c r="A13" t="s">
        <v>68</v>
      </c>
      <c r="B13" s="61">
        <v>44.675422407649066</v>
      </c>
      <c r="C13" s="61">
        <v>18.8863016006068</v>
      </c>
      <c r="D13" s="61">
        <v>3.895316243264225</v>
      </c>
      <c r="E13" s="61">
        <v>-0.68624558</v>
      </c>
      <c r="F13" s="61">
        <v>-0.60559824</v>
      </c>
      <c r="G13" s="61">
        <v>0.40288681</v>
      </c>
    </row>
    <row r="14" spans="1:7" ht="12.75">
      <c r="A14" t="s">
        <v>69</v>
      </c>
      <c r="B14" s="61">
        <v>44.029931543040576</v>
      </c>
      <c r="C14" s="61">
        <v>18.81901348501252</v>
      </c>
      <c r="D14" s="61">
        <v>2.7512012327349393</v>
      </c>
      <c r="E14" s="61">
        <v>-0.66932895</v>
      </c>
      <c r="F14" s="61">
        <v>-0.60391058</v>
      </c>
      <c r="G14" s="61">
        <v>0.43277103</v>
      </c>
    </row>
    <row r="15" spans="1:7" ht="12.75">
      <c r="A15" t="s">
        <v>70</v>
      </c>
      <c r="B15" s="61">
        <v>43.60054925120319</v>
      </c>
      <c r="C15" s="61">
        <v>18.775984036313254</v>
      </c>
      <c r="D15" s="61">
        <v>2.0464254269611395</v>
      </c>
      <c r="E15" s="61">
        <v>-0.65928718</v>
      </c>
      <c r="F15" s="61">
        <v>-0.60234944</v>
      </c>
      <c r="G15" s="61">
        <v>0.45001729</v>
      </c>
    </row>
    <row r="16" spans="1:7" ht="12.75">
      <c r="A16" t="s">
        <v>71</v>
      </c>
      <c r="B16" s="61">
        <v>43.13746576927336</v>
      </c>
      <c r="C16" s="61">
        <v>18.790149919343776</v>
      </c>
      <c r="D16" s="61">
        <v>1.4023397871516914</v>
      </c>
      <c r="E16" s="61">
        <v>-0.65148829</v>
      </c>
      <c r="F16" s="61">
        <v>-0.598889</v>
      </c>
      <c r="G16" s="61">
        <v>0.46571985</v>
      </c>
    </row>
    <row r="17" spans="1:7" ht="12.75">
      <c r="A17" t="s">
        <v>72</v>
      </c>
      <c r="B17" s="61">
        <v>42.840046663568025</v>
      </c>
      <c r="C17" s="61">
        <v>18.570221500603346</v>
      </c>
      <c r="D17" s="61">
        <v>0.7154282458698517</v>
      </c>
      <c r="E17" s="61">
        <v>-0.63925167</v>
      </c>
      <c r="F17" s="61">
        <v>-0.60252807</v>
      </c>
      <c r="G17" s="61">
        <v>0.47782552</v>
      </c>
    </row>
    <row r="18" spans="1:7" ht="12.75">
      <c r="A18" t="s">
        <v>73</v>
      </c>
      <c r="B18" s="61">
        <v>42.359531876347226</v>
      </c>
      <c r="C18" s="61">
        <v>18.59113764836476</v>
      </c>
      <c r="D18" s="61">
        <v>0.11192745706094721</v>
      </c>
      <c r="E18" s="61">
        <v>-0.63220797</v>
      </c>
      <c r="F18" s="61">
        <v>-0.59773338</v>
      </c>
      <c r="G18" s="61">
        <v>0.4929786</v>
      </c>
    </row>
    <row r="19" spans="1:7" ht="12.75">
      <c r="A19" t="s">
        <v>74</v>
      </c>
      <c r="B19" s="61">
        <v>41.90490427818771</v>
      </c>
      <c r="C19" s="61">
        <v>18.514088003079703</v>
      </c>
      <c r="D19" s="61">
        <v>-0.5497493278328656</v>
      </c>
      <c r="E19" s="61">
        <v>-0.62293453</v>
      </c>
      <c r="F19" s="61">
        <v>-0.59484833</v>
      </c>
      <c r="G19" s="61">
        <v>0.50804334</v>
      </c>
    </row>
    <row r="20" spans="1:7" ht="12.75">
      <c r="A20" t="s">
        <v>75</v>
      </c>
      <c r="B20" s="61">
        <v>41.37385092764314</v>
      </c>
      <c r="C20" s="61">
        <v>18.503581199609727</v>
      </c>
      <c r="D20" s="61">
        <v>-1.1998406578713046</v>
      </c>
      <c r="E20" s="61">
        <v>-0.6164803</v>
      </c>
      <c r="F20" s="61">
        <v>-0.58850957</v>
      </c>
      <c r="G20" s="61">
        <v>0.52307603</v>
      </c>
    </row>
    <row r="21" spans="1:7" ht="12.75">
      <c r="A21" t="s">
        <v>76</v>
      </c>
      <c r="B21" s="61">
        <v>38.97539679044951</v>
      </c>
      <c r="C21" s="61">
        <v>22.178279840859563</v>
      </c>
      <c r="D21" s="61">
        <v>-0.7870565665830273</v>
      </c>
      <c r="E21" s="61">
        <v>-0.73843249</v>
      </c>
      <c r="F21" s="61">
        <v>-0.39494746</v>
      </c>
      <c r="G21" s="61">
        <v>0.54656561</v>
      </c>
    </row>
    <row r="22" spans="1:7" ht="12.75">
      <c r="A22" t="s">
        <v>77</v>
      </c>
      <c r="B22" s="61">
        <v>39.315154739751506</v>
      </c>
      <c r="C22" s="61">
        <v>22.438726481271743</v>
      </c>
      <c r="D22" s="61">
        <v>-0.13101123627395408</v>
      </c>
      <c r="E22" s="61">
        <v>-0.74672965</v>
      </c>
      <c r="F22" s="61">
        <v>-0.39445228</v>
      </c>
      <c r="G22" s="61">
        <v>0.5355392</v>
      </c>
    </row>
    <row r="23" spans="1:7" ht="12.75">
      <c r="A23" t="s">
        <v>78</v>
      </c>
      <c r="B23" s="61">
        <v>39.64904729270657</v>
      </c>
      <c r="C23" s="61">
        <v>22.688968438880124</v>
      </c>
      <c r="D23" s="61">
        <v>0.5289953850892869</v>
      </c>
      <c r="E23" s="61">
        <v>-0.75547674</v>
      </c>
      <c r="F23" s="61">
        <v>-0.39384544</v>
      </c>
      <c r="G23" s="61">
        <v>0.52358443</v>
      </c>
    </row>
    <row r="24" spans="1:7" ht="12.75">
      <c r="A24" t="s">
        <v>79</v>
      </c>
      <c r="B24" s="61">
        <v>40.01862384657141</v>
      </c>
      <c r="C24" s="61">
        <v>22.862509065315564</v>
      </c>
      <c r="D24" s="61">
        <v>1.202601845445636</v>
      </c>
      <c r="E24" s="61">
        <v>-0.76149027</v>
      </c>
      <c r="F24" s="61">
        <v>-0.39663973</v>
      </c>
      <c r="G24" s="61">
        <v>0.51264949</v>
      </c>
    </row>
    <row r="25" spans="1:7" ht="12.75">
      <c r="A25" t="s">
        <v>80</v>
      </c>
      <c r="B25" s="61">
        <v>40.38435645420058</v>
      </c>
      <c r="C25" s="61">
        <v>23.069653142940705</v>
      </c>
      <c r="D25" s="61">
        <v>1.916261941564347</v>
      </c>
      <c r="E25" s="61">
        <v>-0.76881974</v>
      </c>
      <c r="F25" s="61">
        <v>-0.39680616</v>
      </c>
      <c r="G25" s="61">
        <v>0.50145895</v>
      </c>
    </row>
    <row r="26" spans="1:7" ht="12.75">
      <c r="A26" t="s">
        <v>81</v>
      </c>
      <c r="B26" s="61">
        <v>40.74462582640908</v>
      </c>
      <c r="C26" s="61">
        <v>23.226283653621522</v>
      </c>
      <c r="D26" s="61">
        <v>2.6043065493245585</v>
      </c>
      <c r="E26" s="61">
        <v>-0.77582987</v>
      </c>
      <c r="F26" s="61">
        <v>-0.39977</v>
      </c>
      <c r="G26" s="61">
        <v>0.48813109</v>
      </c>
    </row>
    <row r="27" spans="1:7" ht="12.75">
      <c r="A27" t="s">
        <v>82</v>
      </c>
      <c r="B27" s="61">
        <v>41.08153800882466</v>
      </c>
      <c r="C27" s="61">
        <v>23.4136417405215</v>
      </c>
      <c r="D27" s="61">
        <v>3.307678647390735</v>
      </c>
      <c r="E27" s="61">
        <v>-0.78477123</v>
      </c>
      <c r="F27" s="61">
        <v>-0.40119904</v>
      </c>
      <c r="G27" s="61">
        <v>0.47241237</v>
      </c>
    </row>
    <row r="28" spans="1:7" ht="12.75">
      <c r="A28" t="s">
        <v>83</v>
      </c>
      <c r="B28" s="61">
        <v>41.40696174679865</v>
      </c>
      <c r="C28" s="61">
        <v>23.597198094003325</v>
      </c>
      <c r="D28" s="61">
        <v>4.020306763101527</v>
      </c>
      <c r="E28" s="61">
        <v>-0.79408999</v>
      </c>
      <c r="F28" s="61">
        <v>-0.40246584</v>
      </c>
      <c r="G28" s="61">
        <v>0.45545838</v>
      </c>
    </row>
    <row r="29" spans="1:7" ht="12.75">
      <c r="A29" t="s">
        <v>84</v>
      </c>
      <c r="B29" s="61">
        <v>41.77948081555568</v>
      </c>
      <c r="C29" s="61">
        <v>23.60984187034547</v>
      </c>
      <c r="D29" s="61">
        <v>4.695536835329176</v>
      </c>
      <c r="E29" s="61">
        <v>-0.79892369</v>
      </c>
      <c r="F29" s="61">
        <v>-0.41158201</v>
      </c>
      <c r="G29" s="61">
        <v>0.43854439</v>
      </c>
    </row>
    <row r="30" spans="1:7" ht="12.75">
      <c r="A30" t="s">
        <v>85</v>
      </c>
      <c r="B30" s="61">
        <v>41.966980393291706</v>
      </c>
      <c r="C30" s="61">
        <v>22.815804965542863</v>
      </c>
      <c r="D30" s="61">
        <v>4.255999012054838</v>
      </c>
      <c r="E30" s="61">
        <v>-0.77471587</v>
      </c>
      <c r="F30" s="61">
        <v>-0.44882873</v>
      </c>
      <c r="G30" s="61">
        <v>0.44538534</v>
      </c>
    </row>
    <row r="31" spans="1:7" ht="12.75">
      <c r="A31" t="s">
        <v>86</v>
      </c>
      <c r="B31" s="61">
        <v>41.65566792700999</v>
      </c>
      <c r="C31" s="61">
        <v>22.569851515743988</v>
      </c>
      <c r="D31" s="61">
        <v>3.485968123708176</v>
      </c>
      <c r="E31" s="61">
        <v>-0.76200579</v>
      </c>
      <c r="F31" s="61">
        <v>-0.45227366</v>
      </c>
      <c r="G31" s="61">
        <v>0.46346057</v>
      </c>
    </row>
    <row r="32" spans="1:7" ht="12.75">
      <c r="A32" t="s">
        <v>87</v>
      </c>
      <c r="B32" s="61">
        <v>41.26176215935954</v>
      </c>
      <c r="C32" s="61">
        <v>22.506320003724174</v>
      </c>
      <c r="D32" s="61">
        <v>2.7921918876917564</v>
      </c>
      <c r="E32" s="61">
        <v>-0.75527564</v>
      </c>
      <c r="F32" s="61">
        <v>-0.44624527</v>
      </c>
      <c r="G32" s="61">
        <v>0.48002487</v>
      </c>
    </row>
    <row r="33" spans="1:7" ht="12.75">
      <c r="A33" t="s">
        <v>88</v>
      </c>
      <c r="B33" s="61">
        <v>40.92003279435179</v>
      </c>
      <c r="C33" s="61">
        <v>22.31544288934331</v>
      </c>
      <c r="D33" s="61">
        <v>2.091033362141101</v>
      </c>
      <c r="E33" s="61">
        <v>-0.74572365</v>
      </c>
      <c r="F33" s="61">
        <v>-0.44678356</v>
      </c>
      <c r="G33" s="61">
        <v>0.4942476</v>
      </c>
    </row>
    <row r="34" spans="1:7" ht="12.75">
      <c r="A34" t="s">
        <v>89</v>
      </c>
      <c r="B34" s="61">
        <v>40.56873683216122</v>
      </c>
      <c r="C34" s="61">
        <v>22.13861378066116</v>
      </c>
      <c r="D34" s="61">
        <v>1.4126919746114504</v>
      </c>
      <c r="E34" s="61">
        <v>-0.73806976</v>
      </c>
      <c r="F34" s="61">
        <v>-0.4457781</v>
      </c>
      <c r="G34" s="61">
        <v>0.50649276</v>
      </c>
    </row>
    <row r="35" spans="1:7" ht="12.75">
      <c r="A35" t="s">
        <v>90</v>
      </c>
      <c r="B35" s="61">
        <v>40.172665595955344</v>
      </c>
      <c r="C35" s="61">
        <v>21.98948139334824</v>
      </c>
      <c r="D35" s="61">
        <v>0.7156820944173795</v>
      </c>
      <c r="E35" s="61">
        <v>-0.7324171</v>
      </c>
      <c r="F35" s="61">
        <v>-0.44078147</v>
      </c>
      <c r="G35" s="61">
        <v>0.51891897</v>
      </c>
    </row>
    <row r="36" spans="1:7" ht="12.75">
      <c r="A36" t="s">
        <v>91</v>
      </c>
      <c r="B36" s="61">
        <v>39.28018297051483</v>
      </c>
      <c r="C36" s="61">
        <v>21.463422197337508</v>
      </c>
      <c r="D36" s="61">
        <v>-0.925047902322462</v>
      </c>
      <c r="E36" s="61">
        <v>-0.71437216</v>
      </c>
      <c r="F36" s="61">
        <v>-0.43536358</v>
      </c>
      <c r="G36" s="61">
        <v>0.5478421</v>
      </c>
    </row>
    <row r="37" spans="1:7" ht="12.75">
      <c r="A37" t="s">
        <v>92</v>
      </c>
      <c r="B37" s="61">
        <v>39.86673436032528</v>
      </c>
      <c r="C37" s="61">
        <v>26.44763366155612</v>
      </c>
      <c r="D37" s="61">
        <v>3.167136121391101</v>
      </c>
      <c r="E37" s="61">
        <v>-0.85690127</v>
      </c>
      <c r="F37" s="61">
        <v>-0.2076984</v>
      </c>
      <c r="G37" s="61">
        <v>0.47178552</v>
      </c>
    </row>
    <row r="38" spans="1:7" ht="12.75">
      <c r="A38" t="s">
        <v>93</v>
      </c>
      <c r="B38" s="61">
        <v>37.38061378269021</v>
      </c>
      <c r="C38" s="61">
        <v>25.13114504411661</v>
      </c>
      <c r="D38" s="61">
        <v>-1.4336039743150817</v>
      </c>
      <c r="E38" s="61">
        <v>-0.81354783</v>
      </c>
      <c r="F38" s="61">
        <v>-0.2112702</v>
      </c>
      <c r="G38" s="61">
        <v>0.54176086</v>
      </c>
    </row>
    <row r="39" spans="1:7" ht="12.75">
      <c r="A39" t="s">
        <v>94</v>
      </c>
      <c r="B39" s="61">
        <v>37.702242115861765</v>
      </c>
      <c r="C39" s="61">
        <v>25.45756622892172</v>
      </c>
      <c r="D39" s="61">
        <v>-0.8184242191055567</v>
      </c>
      <c r="E39" s="61">
        <v>-0.82076837</v>
      </c>
      <c r="F39" s="61">
        <v>-0.20435285</v>
      </c>
      <c r="G39" s="61">
        <v>0.53345965</v>
      </c>
    </row>
    <row r="40" spans="1:7" ht="12.75">
      <c r="A40" t="s">
        <v>95</v>
      </c>
      <c r="B40" s="61">
        <v>38.052161139717214</v>
      </c>
      <c r="C40" s="61">
        <v>25.68436089744183</v>
      </c>
      <c r="D40" s="61">
        <v>-0.1876352585879465</v>
      </c>
      <c r="E40" s="61">
        <v>-0.82593045</v>
      </c>
      <c r="F40" s="61">
        <v>-0.20201072</v>
      </c>
      <c r="G40" s="61">
        <v>0.52633692</v>
      </c>
    </row>
    <row r="41" spans="1:7" ht="12.75">
      <c r="A41" t="s">
        <v>96</v>
      </c>
      <c r="B41" s="61">
        <v>38.41060564680188</v>
      </c>
      <c r="C41" s="61">
        <v>25.9041137315759</v>
      </c>
      <c r="D41" s="61">
        <v>0.46481710075053295</v>
      </c>
      <c r="E41" s="61">
        <v>-0.83123938</v>
      </c>
      <c r="F41" s="61">
        <v>-0.1995297</v>
      </c>
      <c r="G41" s="61">
        <v>0.51887281</v>
      </c>
    </row>
    <row r="42" spans="1:7" ht="12.75">
      <c r="A42" t="s">
        <v>97</v>
      </c>
      <c r="B42" s="61">
        <v>38.764659299709734</v>
      </c>
      <c r="C42" s="61">
        <v>26.15570709246061</v>
      </c>
      <c r="D42" s="61">
        <v>1.1368143987339554</v>
      </c>
      <c r="E42" s="61">
        <v>-0.83886503</v>
      </c>
      <c r="F42" s="61">
        <v>-0.19529134</v>
      </c>
      <c r="G42" s="61">
        <v>0.50810112</v>
      </c>
    </row>
    <row r="43" spans="1:7" ht="12.75">
      <c r="A43" t="s">
        <v>98</v>
      </c>
      <c r="B43" s="61">
        <v>39.1305876567005</v>
      </c>
      <c r="C43" s="61">
        <v>26.34303123054052</v>
      </c>
      <c r="D43" s="61">
        <v>1.8248720033113264</v>
      </c>
      <c r="E43" s="61">
        <v>-0.84693763</v>
      </c>
      <c r="F43" s="61">
        <v>-0.19497845</v>
      </c>
      <c r="G43" s="61">
        <v>0.49465144</v>
      </c>
    </row>
    <row r="44" spans="1:7" ht="12.75">
      <c r="A44" t="s">
        <v>99</v>
      </c>
      <c r="B44" s="61">
        <v>39.482158992973744</v>
      </c>
      <c r="C44" s="61">
        <v>26.548473583443396</v>
      </c>
      <c r="D44" s="61">
        <v>2.519281353730028</v>
      </c>
      <c r="E44" s="61">
        <v>-0.85481993</v>
      </c>
      <c r="F44" s="61">
        <v>-0.19244633</v>
      </c>
      <c r="G44" s="61">
        <v>0.48192042</v>
      </c>
    </row>
    <row r="45" spans="1:7" ht="12.75">
      <c r="A45" t="s">
        <v>100</v>
      </c>
      <c r="B45" s="61">
        <v>39.58838561825199</v>
      </c>
      <c r="C45" s="61">
        <v>27.059873397016887</v>
      </c>
      <c r="D45" s="61">
        <v>2.901196109654595</v>
      </c>
      <c r="E45" s="61">
        <v>-0.86479363</v>
      </c>
      <c r="F45" s="61">
        <v>-0.16411389</v>
      </c>
      <c r="G45" s="61">
        <v>0.47455096</v>
      </c>
    </row>
    <row r="46" spans="1:7" ht="12.75">
      <c r="A46" t="s">
        <v>101</v>
      </c>
      <c r="B46" s="61">
        <v>39.688434958276694</v>
      </c>
      <c r="C46" s="61">
        <v>27.66532296599891</v>
      </c>
      <c r="D46" s="61">
        <v>3.2737347989857715</v>
      </c>
      <c r="E46" s="61">
        <v>-0.87488942</v>
      </c>
      <c r="F46" s="61">
        <v>-0.12760959</v>
      </c>
      <c r="G46" s="61">
        <v>0.46720906</v>
      </c>
    </row>
    <row r="47" spans="1:7" ht="12.75">
      <c r="A47" t="s">
        <v>102</v>
      </c>
      <c r="B47" s="61">
        <v>39.34323586045569</v>
      </c>
      <c r="C47" s="61">
        <v>27.561190934438</v>
      </c>
      <c r="D47" s="61">
        <v>2.6085885047265305</v>
      </c>
      <c r="E47" s="61">
        <v>-0.86909437</v>
      </c>
      <c r="F47" s="61">
        <v>-0.12827261</v>
      </c>
      <c r="G47" s="61">
        <v>0.47772493</v>
      </c>
    </row>
    <row r="48" spans="1:7" ht="12.75">
      <c r="A48" t="s">
        <v>103</v>
      </c>
      <c r="B48" s="61">
        <v>39.003399053780676</v>
      </c>
      <c r="C48" s="61">
        <v>27.330839654528827</v>
      </c>
      <c r="D48" s="61">
        <v>1.9369108707509661</v>
      </c>
      <c r="E48" s="61">
        <v>-0.8615858</v>
      </c>
      <c r="F48" s="61">
        <v>-0.13621123</v>
      </c>
      <c r="G48" s="61">
        <v>0.48899531</v>
      </c>
    </row>
    <row r="49" spans="1:7" ht="12.75">
      <c r="A49" t="s">
        <v>104</v>
      </c>
      <c r="B49" s="61">
        <v>38.665707963670435</v>
      </c>
      <c r="C49" s="61">
        <v>27.07356488439181</v>
      </c>
      <c r="D49" s="61">
        <v>1.2793889736958814</v>
      </c>
      <c r="E49" s="61">
        <v>-0.85305584</v>
      </c>
      <c r="F49" s="61">
        <v>-0.14380371</v>
      </c>
      <c r="G49" s="61">
        <v>0.50161362</v>
      </c>
    </row>
    <row r="50" spans="1:7" ht="12.75">
      <c r="A50" t="s">
        <v>105</v>
      </c>
      <c r="B50" s="61">
        <v>38.27862615543053</v>
      </c>
      <c r="C50" s="61">
        <v>26.906168846147004</v>
      </c>
      <c r="D50" s="61">
        <v>0.584132819411986</v>
      </c>
      <c r="E50" s="61">
        <v>-0.8461833</v>
      </c>
      <c r="F50" s="61">
        <v>-0.14429374</v>
      </c>
      <c r="G50" s="61">
        <v>0.51298454</v>
      </c>
    </row>
    <row r="51" spans="1:7" ht="12.75">
      <c r="A51" t="s">
        <v>106</v>
      </c>
      <c r="B51" s="61">
        <v>37.8953355986383</v>
      </c>
      <c r="C51" s="61">
        <v>26.749027093638226</v>
      </c>
      <c r="D51" s="61">
        <v>-0.08517844486933096</v>
      </c>
      <c r="E51" s="61">
        <v>-0.84147857</v>
      </c>
      <c r="F51" s="61">
        <v>-0.14443467</v>
      </c>
      <c r="G51" s="61">
        <v>0.52062697</v>
      </c>
    </row>
    <row r="52" spans="1:7" ht="12.75">
      <c r="A52" t="s">
        <v>107</v>
      </c>
      <c r="B52" s="61">
        <v>37.557080574977086</v>
      </c>
      <c r="C52" s="61">
        <v>26.48880332754567</v>
      </c>
      <c r="D52" s="61">
        <v>-0.7000107881602603</v>
      </c>
      <c r="E52" s="61">
        <v>-0.8361253</v>
      </c>
      <c r="F52" s="61">
        <v>-0.15075224</v>
      </c>
      <c r="G52" s="61">
        <v>0.52741658</v>
      </c>
    </row>
    <row r="53" spans="1:7" ht="12.75">
      <c r="A53" t="s">
        <v>108</v>
      </c>
      <c r="B53" s="61">
        <v>37.23367326470837</v>
      </c>
      <c r="C53" s="61">
        <v>26.189548933810336</v>
      </c>
      <c r="D53" s="61">
        <v>-1.294531040773231</v>
      </c>
      <c r="E53" s="61">
        <v>-0.82999854</v>
      </c>
      <c r="F53" s="61">
        <v>-0.15845052</v>
      </c>
      <c r="G53" s="61">
        <v>0.53478581</v>
      </c>
    </row>
    <row r="54" spans="1:7" ht="12.75">
      <c r="A54" t="s">
        <v>109</v>
      </c>
      <c r="B54" s="61">
        <v>36.89934999172247</v>
      </c>
      <c r="C54" s="61">
        <v>25.840225668214007</v>
      </c>
      <c r="D54" s="61">
        <v>-1.91326976860329</v>
      </c>
      <c r="E54" s="61">
        <v>-0.82351325</v>
      </c>
      <c r="F54" s="61">
        <v>-0.16701167</v>
      </c>
      <c r="G54" s="61">
        <v>0.54215591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4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57</v>
      </c>
      <c r="B2" s="61">
        <v>39.955931012531636</v>
      </c>
      <c r="C2" s="61">
        <v>16.30742872090374</v>
      </c>
      <c r="D2" s="61">
        <v>-0.3146838461784903</v>
      </c>
      <c r="E2" s="61">
        <v>2.5</v>
      </c>
      <c r="F2" s="61">
        <v>-2.5</v>
      </c>
      <c r="G2" s="61">
        <v>2.6375</v>
      </c>
      <c r="H2" s="61">
        <v>0.1375</v>
      </c>
    </row>
    <row r="3" spans="1:8" ht="12.75">
      <c r="A3" t="s">
        <v>58</v>
      </c>
      <c r="B3" s="61">
        <v>40.498280224476495</v>
      </c>
      <c r="C3" s="61">
        <v>16.41725689261464</v>
      </c>
      <c r="D3" s="61">
        <v>0.20968685757741254</v>
      </c>
      <c r="E3" s="61">
        <v>2.5</v>
      </c>
      <c r="F3" s="61">
        <v>-2.5</v>
      </c>
      <c r="G3" s="61">
        <v>2.5151</v>
      </c>
      <c r="H3" s="61">
        <v>0.015099999999999891</v>
      </c>
    </row>
    <row r="4" spans="1:8" ht="12.75">
      <c r="A4" t="s">
        <v>59</v>
      </c>
      <c r="B4" s="61">
        <v>40.86504555505472</v>
      </c>
      <c r="C4" s="61">
        <v>16.433006187877258</v>
      </c>
      <c r="D4" s="61">
        <v>0.8646605043679716</v>
      </c>
      <c r="E4" s="61">
        <v>2.5</v>
      </c>
      <c r="F4" s="61">
        <v>-2.5</v>
      </c>
      <c r="G4" s="61">
        <v>2.611</v>
      </c>
      <c r="H4" s="61">
        <v>0.11100000000000021</v>
      </c>
    </row>
    <row r="5" spans="1:8" ht="12.75">
      <c r="A5" t="s">
        <v>60</v>
      </c>
      <c r="B5" s="61">
        <v>41.25729108964743</v>
      </c>
      <c r="C5" s="61">
        <v>16.385033705048222</v>
      </c>
      <c r="D5" s="61">
        <v>1.4942973221265148</v>
      </c>
      <c r="E5" s="61">
        <v>2.5</v>
      </c>
      <c r="F5" s="61">
        <v>-2.5</v>
      </c>
      <c r="G5" s="61">
        <v>2.7049</v>
      </c>
      <c r="H5" s="61">
        <v>0.20489999999999986</v>
      </c>
    </row>
    <row r="6" spans="1:8" ht="12.75">
      <c r="A6" t="s">
        <v>61</v>
      </c>
      <c r="B6" s="61">
        <v>41.729801771070505</v>
      </c>
      <c r="C6" s="61">
        <v>16.400528997073803</v>
      </c>
      <c r="D6" s="61">
        <v>2.3789776833036163</v>
      </c>
      <c r="E6" s="61">
        <v>2.5</v>
      </c>
      <c r="F6" s="61">
        <v>-2.5</v>
      </c>
      <c r="G6" s="61">
        <v>2.8137</v>
      </c>
      <c r="H6" s="61">
        <v>0.31369999999999987</v>
      </c>
    </row>
    <row r="7" spans="1:8" ht="12.75">
      <c r="A7" t="s">
        <v>62</v>
      </c>
      <c r="B7" s="61">
        <v>42.162201697559006</v>
      </c>
      <c r="C7" s="61">
        <v>16.316836065927184</v>
      </c>
      <c r="D7" s="61">
        <v>3.01863002128486</v>
      </c>
      <c r="E7" s="61">
        <v>2.5</v>
      </c>
      <c r="F7" s="61">
        <v>-2.5</v>
      </c>
      <c r="G7" s="61">
        <v>2.8776</v>
      </c>
      <c r="H7" s="61">
        <v>0.37760000000000016</v>
      </c>
    </row>
    <row r="8" spans="1:8" ht="12.75">
      <c r="A8" t="s">
        <v>63</v>
      </c>
      <c r="B8" s="61">
        <v>42.47161006919281</v>
      </c>
      <c r="C8" s="61">
        <v>16.372624437054824</v>
      </c>
      <c r="D8" s="61">
        <v>3.6978656793558344</v>
      </c>
      <c r="E8" s="61">
        <v>2.5</v>
      </c>
      <c r="F8" s="61">
        <v>-2.5</v>
      </c>
      <c r="G8" s="61">
        <v>2.9383</v>
      </c>
      <c r="H8" s="61">
        <v>0.4382999999999999</v>
      </c>
    </row>
    <row r="9" spans="1:8" ht="12.75">
      <c r="A9" t="s">
        <v>64</v>
      </c>
      <c r="B9" s="61">
        <v>42.898404867132</v>
      </c>
      <c r="C9" s="61">
        <v>16.29732770877064</v>
      </c>
      <c r="D9" s="61">
        <v>4.308111801493447</v>
      </c>
      <c r="E9" s="61">
        <v>2.5</v>
      </c>
      <c r="F9" s="61">
        <v>-2.5</v>
      </c>
      <c r="G9" s="61">
        <v>2.9587</v>
      </c>
      <c r="H9" s="61">
        <v>0.4586999999999999</v>
      </c>
    </row>
    <row r="10" spans="1:8" ht="12.75">
      <c r="A10" t="s">
        <v>65</v>
      </c>
      <c r="B10" s="61">
        <v>43.12229856944996</v>
      </c>
      <c r="C10" s="61">
        <v>16.094211983793514</v>
      </c>
      <c r="D10" s="61">
        <v>4.9933098345807005</v>
      </c>
      <c r="E10" s="61">
        <v>2.5</v>
      </c>
      <c r="F10" s="61">
        <v>-2.5</v>
      </c>
      <c r="G10" s="61">
        <v>3.2098</v>
      </c>
      <c r="H10" s="61">
        <v>0.7098</v>
      </c>
    </row>
    <row r="11" spans="1:8" ht="12.75">
      <c r="A11" t="s">
        <v>66</v>
      </c>
      <c r="B11" s="61">
        <v>42.98428157951028</v>
      </c>
      <c r="C11" s="61">
        <v>15.724157029227523</v>
      </c>
      <c r="D11" s="61">
        <v>5.630832865552215</v>
      </c>
      <c r="E11" s="61">
        <v>2.5</v>
      </c>
      <c r="F11" s="61">
        <v>-2.5</v>
      </c>
      <c r="G11" s="61">
        <v>3.7803</v>
      </c>
      <c r="H11" s="61">
        <v>1.2803</v>
      </c>
    </row>
    <row r="12" spans="1:8" ht="12.75">
      <c r="A12" t="s">
        <v>67</v>
      </c>
      <c r="B12" s="61">
        <v>42.44509709662989</v>
      </c>
      <c r="C12" s="61">
        <v>16.59438792240885</v>
      </c>
      <c r="D12" s="61">
        <v>5.854075988876507</v>
      </c>
      <c r="E12" s="61">
        <v>2.5</v>
      </c>
      <c r="F12" s="61">
        <v>-2.5</v>
      </c>
      <c r="G12" s="61">
        <v>3.7032</v>
      </c>
      <c r="H12" s="61">
        <v>1.2031999999999998</v>
      </c>
    </row>
    <row r="13" spans="1:8" ht="12.75">
      <c r="A13" t="s">
        <v>68</v>
      </c>
      <c r="B13" s="61">
        <v>42.47383186471095</v>
      </c>
      <c r="C13" s="61">
        <v>16.943440441136868</v>
      </c>
      <c r="D13" s="61">
        <v>5.1878441059966125</v>
      </c>
      <c r="E13" s="61">
        <v>2.5</v>
      </c>
      <c r="F13" s="61">
        <v>-2.5</v>
      </c>
      <c r="G13" s="61">
        <v>3.2082</v>
      </c>
      <c r="H13" s="61">
        <v>0.7082000000000002</v>
      </c>
    </row>
    <row r="14" spans="1:8" ht="12.75">
      <c r="A14" t="s">
        <v>69</v>
      </c>
      <c r="B14" s="61">
        <v>42.02169159022634</v>
      </c>
      <c r="C14" s="61">
        <v>17.007052846342916</v>
      </c>
      <c r="D14" s="61">
        <v>4.049677679496863</v>
      </c>
      <c r="E14" s="61">
        <v>2.5</v>
      </c>
      <c r="F14" s="61">
        <v>-2.5</v>
      </c>
      <c r="G14" s="61">
        <v>3.0004</v>
      </c>
      <c r="H14" s="61">
        <v>0.5004</v>
      </c>
    </row>
    <row r="15" spans="1:8" ht="12.75">
      <c r="A15" t="s">
        <v>70</v>
      </c>
      <c r="B15" s="61">
        <v>41.65287127556687</v>
      </c>
      <c r="C15" s="61">
        <v>16.99651248041627</v>
      </c>
      <c r="D15" s="61">
        <v>3.375874219481619</v>
      </c>
      <c r="E15" s="61">
        <v>2.5</v>
      </c>
      <c r="F15" s="61">
        <v>-2.5</v>
      </c>
      <c r="G15" s="61">
        <v>2.9542</v>
      </c>
      <c r="H15" s="61">
        <v>0.45420000000000016</v>
      </c>
    </row>
    <row r="16" spans="1:8" ht="12.75">
      <c r="A16" t="s">
        <v>71</v>
      </c>
      <c r="B16" s="61">
        <v>41.25568942334001</v>
      </c>
      <c r="C16" s="61">
        <v>17.060302600458627</v>
      </c>
      <c r="D16" s="61">
        <v>2.7475384312925817</v>
      </c>
      <c r="E16" s="61">
        <v>2.5</v>
      </c>
      <c r="F16" s="61">
        <v>-2.5</v>
      </c>
      <c r="G16" s="61">
        <v>2.8884</v>
      </c>
      <c r="H16" s="61">
        <v>0.38839999999999986</v>
      </c>
    </row>
    <row r="17" spans="1:8" ht="12.75">
      <c r="A17" t="s">
        <v>72</v>
      </c>
      <c r="B17" s="61">
        <v>41.059366262053615</v>
      </c>
      <c r="C17" s="61">
        <v>16.891838910410677</v>
      </c>
      <c r="D17" s="61">
        <v>2.0464428805522936</v>
      </c>
      <c r="E17" s="61">
        <v>2.5</v>
      </c>
      <c r="F17" s="61">
        <v>-2.5</v>
      </c>
      <c r="G17" s="61">
        <v>2.7856</v>
      </c>
      <c r="H17" s="61">
        <v>0.2856000000000001</v>
      </c>
    </row>
    <row r="18" spans="1:8" ht="12.75">
      <c r="A18" t="s">
        <v>73</v>
      </c>
      <c r="B18" s="61">
        <v>40.69712309188659</v>
      </c>
      <c r="C18" s="61">
        <v>17.01938057447466</v>
      </c>
      <c r="D18" s="61">
        <v>1.408228351289882</v>
      </c>
      <c r="E18" s="61">
        <v>2.5</v>
      </c>
      <c r="F18" s="61">
        <v>-2.5</v>
      </c>
      <c r="G18" s="61">
        <v>2.6295</v>
      </c>
      <c r="H18" s="61">
        <v>0.12950000000000017</v>
      </c>
    </row>
    <row r="19" spans="1:8" ht="12.75">
      <c r="A19" t="s">
        <v>74</v>
      </c>
      <c r="B19" s="61">
        <v>40.27980069111842</v>
      </c>
      <c r="C19" s="61">
        <v>16.962255637492433</v>
      </c>
      <c r="D19" s="61">
        <v>0.7756276127078102</v>
      </c>
      <c r="E19" s="61">
        <v>2.5</v>
      </c>
      <c r="F19" s="61">
        <v>-2.5</v>
      </c>
      <c r="G19" s="61">
        <v>2.6088</v>
      </c>
      <c r="H19" s="61">
        <v>0.10880000000000001</v>
      </c>
    </row>
    <row r="20" spans="1:8" ht="12.75">
      <c r="A20" t="s">
        <v>75</v>
      </c>
      <c r="B20" s="61">
        <v>39.76677714412643</v>
      </c>
      <c r="C20" s="61">
        <v>16.96942284604632</v>
      </c>
      <c r="D20" s="61">
        <v>0.16374193336963203</v>
      </c>
      <c r="E20" s="61">
        <v>2.5</v>
      </c>
      <c r="F20" s="61">
        <v>-2.5</v>
      </c>
      <c r="G20" s="61">
        <v>2.6069</v>
      </c>
      <c r="H20" s="61">
        <v>0.1069</v>
      </c>
    </row>
    <row r="21" spans="1:8" ht="12.75">
      <c r="A21" t="s">
        <v>76</v>
      </c>
      <c r="B21" s="61">
        <v>36.727524400476334</v>
      </c>
      <c r="C21" s="61">
        <v>20.976014048207265</v>
      </c>
      <c r="D21" s="61">
        <v>0.8767512737589307</v>
      </c>
      <c r="E21" s="61">
        <v>2.5</v>
      </c>
      <c r="F21" s="61">
        <v>-2.5</v>
      </c>
      <c r="G21" s="61">
        <v>3.0441</v>
      </c>
      <c r="H21" s="61">
        <v>0.5440999999999998</v>
      </c>
    </row>
    <row r="22" spans="1:8" ht="12.75">
      <c r="A22" t="s">
        <v>77</v>
      </c>
      <c r="B22" s="61">
        <v>37.02598677890815</v>
      </c>
      <c r="C22" s="61">
        <v>21.22949670233285</v>
      </c>
      <c r="D22" s="61">
        <v>1.5107326665534118</v>
      </c>
      <c r="E22" s="61">
        <v>2.5</v>
      </c>
      <c r="F22" s="61">
        <v>-2.5</v>
      </c>
      <c r="G22" s="61">
        <v>3.0656</v>
      </c>
      <c r="H22" s="61">
        <v>0.5655999999999999</v>
      </c>
    </row>
    <row r="23" spans="1:8" ht="12.75">
      <c r="A23" t="s">
        <v>78</v>
      </c>
      <c r="B23" s="61">
        <v>37.20825624558582</v>
      </c>
      <c r="C23" s="61">
        <v>21.416533343740205</v>
      </c>
      <c r="D23" s="61">
        <v>2.2205904009517505</v>
      </c>
      <c r="E23" s="61">
        <v>2.5</v>
      </c>
      <c r="F23" s="61">
        <v>-2.5</v>
      </c>
      <c r="G23" s="61">
        <v>3.2308</v>
      </c>
      <c r="H23" s="61">
        <v>0.7307999999999999</v>
      </c>
    </row>
    <row r="24" spans="1:8" ht="12.75">
      <c r="A24" t="s">
        <v>79</v>
      </c>
      <c r="B24" s="61">
        <v>37.45699625234932</v>
      </c>
      <c r="C24" s="61">
        <v>21.52822592215602</v>
      </c>
      <c r="D24" s="61">
        <v>2.9271378498008915</v>
      </c>
      <c r="E24" s="61">
        <v>2.5</v>
      </c>
      <c r="F24" s="61">
        <v>-2.5</v>
      </c>
      <c r="G24" s="61">
        <v>3.364</v>
      </c>
      <c r="H24" s="61">
        <v>0.8639999999999999</v>
      </c>
    </row>
    <row r="25" spans="1:8" ht="12.75">
      <c r="A25" t="s">
        <v>80</v>
      </c>
      <c r="B25" s="61">
        <v>37.690464532429615</v>
      </c>
      <c r="C25" s="61">
        <v>21.67927156128778</v>
      </c>
      <c r="D25" s="61">
        <v>3.6733402391655963</v>
      </c>
      <c r="E25" s="61">
        <v>2.5</v>
      </c>
      <c r="F25" s="61">
        <v>-2.5</v>
      </c>
      <c r="G25" s="61">
        <v>3.5039</v>
      </c>
      <c r="H25" s="61">
        <v>1.0038999999999998</v>
      </c>
    </row>
    <row r="26" spans="1:8" ht="12.75">
      <c r="A26" t="s">
        <v>81</v>
      </c>
      <c r="B26" s="61">
        <v>37.93981054840881</v>
      </c>
      <c r="C26" s="61">
        <v>21.78101792967354</v>
      </c>
      <c r="D26" s="61">
        <v>4.369018475760737</v>
      </c>
      <c r="E26" s="61">
        <v>2.5</v>
      </c>
      <c r="F26" s="61">
        <v>-2.5</v>
      </c>
      <c r="G26" s="61">
        <v>3.6152</v>
      </c>
      <c r="H26" s="61">
        <v>1.1152000000000002</v>
      </c>
    </row>
    <row r="27" spans="1:8" ht="12.75">
      <c r="A27" t="s">
        <v>82</v>
      </c>
      <c r="B27" s="61">
        <v>38.15971620263494</v>
      </c>
      <c r="C27" s="61">
        <v>21.919917365926175</v>
      </c>
      <c r="D27" s="61">
        <v>5.066540708440827</v>
      </c>
      <c r="E27" s="61">
        <v>2.5</v>
      </c>
      <c r="F27" s="61">
        <v>-2.5</v>
      </c>
      <c r="G27" s="61">
        <v>3.7232</v>
      </c>
      <c r="H27" s="61">
        <v>1.2231999999999998</v>
      </c>
    </row>
    <row r="28" spans="1:8" ht="12.75">
      <c r="A28" t="s">
        <v>83</v>
      </c>
      <c r="B28" s="61">
        <v>38.37238681584332</v>
      </c>
      <c r="C28" s="61">
        <v>22.05919569123306</v>
      </c>
      <c r="D28" s="61">
        <v>5.76081790450314</v>
      </c>
      <c r="E28" s="61">
        <v>2.5</v>
      </c>
      <c r="F28" s="61">
        <v>-2.5</v>
      </c>
      <c r="G28" s="61">
        <v>3.8214</v>
      </c>
      <c r="H28" s="61">
        <v>1.3214000000000001</v>
      </c>
    </row>
    <row r="29" spans="1:8" ht="12.75">
      <c r="A29" t="s">
        <v>84</v>
      </c>
      <c r="B29" s="61">
        <v>38.486286097450815</v>
      </c>
      <c r="C29" s="61">
        <v>21.913285034207977</v>
      </c>
      <c r="D29" s="61">
        <v>6.503233736372972</v>
      </c>
      <c r="E29" s="61">
        <v>2.5</v>
      </c>
      <c r="F29" s="61">
        <v>-2.5</v>
      </c>
      <c r="G29" s="61">
        <v>4.122</v>
      </c>
      <c r="H29" s="61">
        <v>1.6219999999999999</v>
      </c>
    </row>
    <row r="30" spans="1:8" ht="12.75">
      <c r="A30" t="s">
        <v>85</v>
      </c>
      <c r="B30" s="61">
        <v>39.08607592333435</v>
      </c>
      <c r="C30" s="61">
        <v>21.146763220063427</v>
      </c>
      <c r="D30" s="61">
        <v>5.912234733688222</v>
      </c>
      <c r="E30" s="61">
        <v>2.5</v>
      </c>
      <c r="F30" s="61">
        <v>-2.5</v>
      </c>
      <c r="G30" s="61">
        <v>3.7187</v>
      </c>
      <c r="H30" s="61">
        <v>1.2187000000000001</v>
      </c>
    </row>
    <row r="31" spans="1:8" ht="12.75">
      <c r="A31" t="s">
        <v>86</v>
      </c>
      <c r="B31" s="61">
        <v>38.924139575678204</v>
      </c>
      <c r="C31" s="61">
        <v>20.94860626494462</v>
      </c>
      <c r="D31" s="61">
        <v>5.147315198914809</v>
      </c>
      <c r="E31" s="61">
        <v>2.5</v>
      </c>
      <c r="F31" s="61">
        <v>-2.5</v>
      </c>
      <c r="G31" s="61">
        <v>3.5847</v>
      </c>
      <c r="H31" s="61">
        <v>1.0847000000000002</v>
      </c>
    </row>
    <row r="32" spans="1:8" ht="12.75">
      <c r="A32" t="s">
        <v>87</v>
      </c>
      <c r="B32" s="61">
        <v>38.623138098705354</v>
      </c>
      <c r="C32" s="61">
        <v>20.9473190466445</v>
      </c>
      <c r="D32" s="61">
        <v>4.469202696700548</v>
      </c>
      <c r="E32" s="61">
        <v>2.5</v>
      </c>
      <c r="F32" s="61">
        <v>-2.5</v>
      </c>
      <c r="G32" s="61">
        <v>3.4936</v>
      </c>
      <c r="H32" s="61">
        <v>0.9935999999999998</v>
      </c>
    </row>
    <row r="33" spans="1:8" ht="12.75">
      <c r="A33" t="s">
        <v>88</v>
      </c>
      <c r="B33" s="61">
        <v>38.401146321245925</v>
      </c>
      <c r="C33" s="61">
        <v>20.806308917710364</v>
      </c>
      <c r="D33" s="61">
        <v>3.760490329636635</v>
      </c>
      <c r="E33" s="61">
        <v>2.5</v>
      </c>
      <c r="F33" s="61">
        <v>-2.5</v>
      </c>
      <c r="G33" s="61">
        <v>3.3778</v>
      </c>
      <c r="H33" s="61">
        <v>0.8778000000000001</v>
      </c>
    </row>
    <row r="34" spans="1:8" ht="12.75">
      <c r="A34" t="s">
        <v>89</v>
      </c>
      <c r="B34" s="61">
        <v>38.16753177209949</v>
      </c>
      <c r="C34" s="61">
        <v>20.688338140704573</v>
      </c>
      <c r="D34" s="61">
        <v>3.060494219023333</v>
      </c>
      <c r="E34" s="61">
        <v>2.5</v>
      </c>
      <c r="F34" s="61">
        <v>-2.5</v>
      </c>
      <c r="G34" s="61">
        <v>3.2534</v>
      </c>
      <c r="H34" s="61">
        <v>0.7534000000000001</v>
      </c>
    </row>
    <row r="35" spans="1:8" ht="12.75">
      <c r="A35" t="s">
        <v>90</v>
      </c>
      <c r="B35" s="61">
        <v>37.86139849669673</v>
      </c>
      <c r="C35" s="61">
        <v>20.598519151114328</v>
      </c>
      <c r="D35" s="61">
        <v>2.353221109371284</v>
      </c>
      <c r="E35" s="61">
        <v>2.5</v>
      </c>
      <c r="F35" s="61">
        <v>-2.5</v>
      </c>
      <c r="G35" s="61">
        <v>3.1557</v>
      </c>
      <c r="H35" s="61">
        <v>0.6557</v>
      </c>
    </row>
    <row r="36" spans="1:8" ht="12.75">
      <c r="A36" t="s">
        <v>91</v>
      </c>
      <c r="B36" s="61">
        <v>37.15184105137974</v>
      </c>
      <c r="C36" s="61">
        <v>20.166335126754575</v>
      </c>
      <c r="D36" s="61">
        <v>0.7071486824202291</v>
      </c>
      <c r="E36" s="61">
        <v>2.5</v>
      </c>
      <c r="F36" s="61">
        <v>-2.5</v>
      </c>
      <c r="G36" s="61">
        <v>2.9793</v>
      </c>
      <c r="H36" s="61">
        <v>0.47929999999999984</v>
      </c>
    </row>
    <row r="37" spans="1:8" ht="12.75">
      <c r="A37" t="s">
        <v>92</v>
      </c>
      <c r="B37" s="61">
        <v>35.56774034718768</v>
      </c>
      <c r="C37" s="61">
        <v>25.40562924503296</v>
      </c>
      <c r="D37" s="61">
        <v>5.534039245030339</v>
      </c>
      <c r="E37" s="61">
        <v>2.5</v>
      </c>
      <c r="F37" s="61">
        <v>-2.5</v>
      </c>
      <c r="G37" s="61">
        <v>5.0169</v>
      </c>
      <c r="H37" s="61">
        <v>2.5168999999999997</v>
      </c>
    </row>
    <row r="38" spans="1:8" ht="12.75">
      <c r="A38" t="s">
        <v>93</v>
      </c>
      <c r="B38" s="61">
        <v>34.392528232981284</v>
      </c>
      <c r="C38" s="61">
        <v>24.355168310542915</v>
      </c>
      <c r="D38" s="61">
        <v>0.5562326693373569</v>
      </c>
      <c r="E38" s="61">
        <v>2.5</v>
      </c>
      <c r="F38" s="61">
        <v>-2.5</v>
      </c>
      <c r="G38" s="61">
        <v>3.6729</v>
      </c>
      <c r="H38" s="61">
        <v>1.1728999999999998</v>
      </c>
    </row>
    <row r="39" spans="1:8" ht="12.75">
      <c r="A39" t="s">
        <v>94</v>
      </c>
      <c r="B39" s="61">
        <v>34.5827698946098</v>
      </c>
      <c r="C39" s="61">
        <v>24.680887464851565</v>
      </c>
      <c r="D39" s="61">
        <v>1.2090816533321609</v>
      </c>
      <c r="E39" s="61">
        <v>2.5</v>
      </c>
      <c r="F39" s="61">
        <v>-2.5</v>
      </c>
      <c r="G39" s="61">
        <v>3.8007</v>
      </c>
      <c r="H39" s="61">
        <v>1.3007</v>
      </c>
    </row>
    <row r="40" spans="1:8" ht="12.75">
      <c r="A40" t="s">
        <v>95</v>
      </c>
      <c r="B40" s="61">
        <v>34.77131710249815</v>
      </c>
      <c r="C40" s="61">
        <v>24.881913666682276</v>
      </c>
      <c r="D40" s="61">
        <v>1.903133122291821</v>
      </c>
      <c r="E40" s="61">
        <v>2.5</v>
      </c>
      <c r="F40" s="61">
        <v>-2.5</v>
      </c>
      <c r="G40" s="61">
        <v>3.9723</v>
      </c>
      <c r="H40" s="61">
        <v>1.4723000000000002</v>
      </c>
    </row>
    <row r="41" spans="1:8" ht="12.75">
      <c r="A41" t="s">
        <v>96</v>
      </c>
      <c r="B41" s="61">
        <v>34.969235528360166</v>
      </c>
      <c r="C41" s="61">
        <v>25.07805094466854</v>
      </c>
      <c r="D41" s="61">
        <v>2.612974832235512</v>
      </c>
      <c r="E41" s="61">
        <v>2.5</v>
      </c>
      <c r="F41" s="61">
        <v>-2.5</v>
      </c>
      <c r="G41" s="61">
        <v>4.14</v>
      </c>
      <c r="H41" s="61">
        <v>1.64</v>
      </c>
    </row>
    <row r="42" spans="1:8" ht="12.75">
      <c r="A42" t="s">
        <v>97</v>
      </c>
      <c r="B42" s="61">
        <v>35.14961976442755</v>
      </c>
      <c r="C42" s="61">
        <v>25.31410981838127</v>
      </c>
      <c r="D42" s="61">
        <v>3.3264457607347504</v>
      </c>
      <c r="E42" s="61">
        <v>2.5</v>
      </c>
      <c r="F42" s="61">
        <v>-2.5</v>
      </c>
      <c r="G42" s="61">
        <v>4.3094</v>
      </c>
      <c r="H42" s="61">
        <v>1.8094000000000001</v>
      </c>
    </row>
    <row r="43" spans="1:8" ht="12.75">
      <c r="A43" t="s">
        <v>98</v>
      </c>
      <c r="B43" s="61">
        <v>35.35866885945561</v>
      </c>
      <c r="C43" s="61">
        <v>25.474676735546463</v>
      </c>
      <c r="D43" s="61">
        <v>4.027851003440723</v>
      </c>
      <c r="E43" s="61">
        <v>2.5</v>
      </c>
      <c r="F43" s="61">
        <v>-2.5</v>
      </c>
      <c r="G43" s="61">
        <v>4.4536</v>
      </c>
      <c r="H43" s="61">
        <v>1.9535999999999998</v>
      </c>
    </row>
    <row r="44" spans="1:8" ht="12.75">
      <c r="A44" t="s">
        <v>99</v>
      </c>
      <c r="B44" s="61">
        <v>35.55440242024494</v>
      </c>
      <c r="C44" s="61">
        <v>25.664214218461897</v>
      </c>
      <c r="D44" s="61">
        <v>4.7336269697810645</v>
      </c>
      <c r="E44" s="61">
        <v>2.5</v>
      </c>
      <c r="F44" s="61">
        <v>-2.5</v>
      </c>
      <c r="G44" s="61">
        <v>4.5948</v>
      </c>
      <c r="H44" s="61">
        <v>2.0948</v>
      </c>
    </row>
    <row r="45" spans="1:8" ht="12.75">
      <c r="A45" t="s">
        <v>100</v>
      </c>
      <c r="B45" s="61">
        <v>35.432763964853415</v>
      </c>
      <c r="C45" s="61">
        <v>26.27125469243851</v>
      </c>
      <c r="D45" s="61">
        <v>5.181571615064564</v>
      </c>
      <c r="E45" s="61">
        <v>2.5</v>
      </c>
      <c r="F45" s="61">
        <v>-2.5</v>
      </c>
      <c r="G45" s="61">
        <v>4.8053</v>
      </c>
      <c r="H45" s="61">
        <v>2.3053</v>
      </c>
    </row>
    <row r="46" spans="1:8" ht="12.75">
      <c r="A46" t="s">
        <v>101</v>
      </c>
      <c r="B46" s="61">
        <v>35.05571635498839</v>
      </c>
      <c r="C46" s="61">
        <v>26.9896037334537</v>
      </c>
      <c r="D46" s="61">
        <v>5.74770055230851</v>
      </c>
      <c r="E46" s="61">
        <v>2.5</v>
      </c>
      <c r="F46" s="61">
        <v>-2.5</v>
      </c>
      <c r="G46" s="61">
        <v>5.2952</v>
      </c>
      <c r="H46" s="61">
        <v>2.7952000000000004</v>
      </c>
    </row>
    <row r="47" spans="1:8" ht="12.75">
      <c r="A47" t="s">
        <v>102</v>
      </c>
      <c r="B47" s="61">
        <v>35.00034322500716</v>
      </c>
      <c r="C47" s="61">
        <v>26.920208890078833</v>
      </c>
      <c r="D47" s="61">
        <v>4.995793433077409</v>
      </c>
      <c r="E47" s="61">
        <v>2.5</v>
      </c>
      <c r="F47" s="61">
        <v>-2.5</v>
      </c>
      <c r="G47" s="61">
        <v>4.997</v>
      </c>
      <c r="H47" s="61">
        <v>2.497</v>
      </c>
    </row>
    <row r="48" spans="1:8" ht="12.75">
      <c r="A48" t="s">
        <v>103</v>
      </c>
      <c r="B48" s="61">
        <v>34.82922579364722</v>
      </c>
      <c r="C48" s="61">
        <v>26.670927161944167</v>
      </c>
      <c r="D48" s="61">
        <v>4.305978228547766</v>
      </c>
      <c r="E48" s="61">
        <v>2.5</v>
      </c>
      <c r="F48" s="61">
        <v>-2.5</v>
      </c>
      <c r="G48" s="61">
        <v>4.8448</v>
      </c>
      <c r="H48" s="61">
        <v>2.3448</v>
      </c>
    </row>
    <row r="49" spans="1:8" ht="12.75">
      <c r="A49" t="s">
        <v>104</v>
      </c>
      <c r="B49" s="61">
        <v>34.687797998587016</v>
      </c>
      <c r="C49" s="61">
        <v>26.402990006704478</v>
      </c>
      <c r="D49" s="61">
        <v>3.618477651073595</v>
      </c>
      <c r="E49" s="61">
        <v>2.5</v>
      </c>
      <c r="F49" s="61">
        <v>-2.5</v>
      </c>
      <c r="G49" s="61">
        <v>4.6631</v>
      </c>
      <c r="H49" s="61">
        <v>2.1631</v>
      </c>
    </row>
    <row r="50" spans="1:8" ht="12.75">
      <c r="A50" t="s">
        <v>105</v>
      </c>
      <c r="B50" s="61">
        <v>34.44806866873466</v>
      </c>
      <c r="C50" s="61">
        <v>26.252970399267937</v>
      </c>
      <c r="D50" s="61">
        <v>2.9063418620818995</v>
      </c>
      <c r="E50" s="61">
        <v>2.5</v>
      </c>
      <c r="F50" s="61">
        <v>-2.5</v>
      </c>
      <c r="G50" s="61">
        <v>4.5269</v>
      </c>
      <c r="H50" s="61">
        <v>2.0269000000000004</v>
      </c>
    </row>
    <row r="51" spans="1:8" ht="12.75">
      <c r="A51" t="s">
        <v>106</v>
      </c>
      <c r="B51" s="61">
        <v>34.209035163148336</v>
      </c>
      <c r="C51" s="61">
        <v>26.116296112411774</v>
      </c>
      <c r="D51" s="61">
        <v>2.195552536978346</v>
      </c>
      <c r="E51" s="61">
        <v>2.5</v>
      </c>
      <c r="F51" s="61">
        <v>-2.5</v>
      </c>
      <c r="G51" s="61">
        <v>4.3807</v>
      </c>
      <c r="H51" s="61">
        <v>1.8807</v>
      </c>
    </row>
    <row r="52" spans="1:8" ht="12.75">
      <c r="A52" t="s">
        <v>107</v>
      </c>
      <c r="B52" s="61">
        <v>34.05463494789342</v>
      </c>
      <c r="C52" s="61">
        <v>25.8573174276409</v>
      </c>
      <c r="D52" s="61">
        <v>1.5092841972553588</v>
      </c>
      <c r="E52" s="61">
        <v>2.5</v>
      </c>
      <c r="F52" s="61">
        <v>-2.5</v>
      </c>
      <c r="G52" s="61">
        <v>4.1889</v>
      </c>
      <c r="H52" s="61">
        <v>1.6889000000000003</v>
      </c>
    </row>
    <row r="53" spans="1:8" ht="12.75">
      <c r="A53" t="s">
        <v>108</v>
      </c>
      <c r="B53" s="61">
        <v>33.935434864886595</v>
      </c>
      <c r="C53" s="61">
        <v>25.55989974274492</v>
      </c>
      <c r="D53" s="61">
        <v>0.8305954134112512</v>
      </c>
      <c r="E53" s="61">
        <v>2.5</v>
      </c>
      <c r="F53" s="61">
        <v>-2.5</v>
      </c>
      <c r="G53" s="61">
        <v>3.9738</v>
      </c>
      <c r="H53" s="61">
        <v>1.4738000000000002</v>
      </c>
    </row>
    <row r="54" spans="1:8" ht="12.75">
      <c r="A54" t="s">
        <v>109</v>
      </c>
      <c r="B54" s="61">
        <v>33.64788366941415</v>
      </c>
      <c r="C54" s="61">
        <v>25.180816104256856</v>
      </c>
      <c r="D54" s="61">
        <v>0.2273171425708182</v>
      </c>
      <c r="E54" s="61">
        <v>2.5</v>
      </c>
      <c r="F54" s="61">
        <v>-2.5</v>
      </c>
      <c r="G54" s="61">
        <v>3.9483</v>
      </c>
      <c r="H54" s="61">
        <v>1.4483000000000001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Q99"/>
  <sheetViews>
    <sheetView tabSelected="1" workbookViewId="0" topLeftCell="E29">
      <selection activeCell="J41" sqref="J4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9.00390625" style="15" customWidth="1"/>
    <col min="9" max="9" width="2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/>
      <c r="D1" s="68"/>
      <c r="E1" s="28"/>
      <c r="F1" s="17" t="s">
        <v>3</v>
      </c>
      <c r="G1" s="58">
        <v>39588.59392361111</v>
      </c>
      <c r="H1" s="12"/>
      <c r="M1" s="52"/>
      <c r="N1" s="4"/>
    </row>
    <row r="2" spans="2:15" ht="13.5">
      <c r="B2" s="57" t="s">
        <v>54</v>
      </c>
      <c r="C2" s="68"/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/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53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-0.591</v>
      </c>
      <c r="D6" s="63"/>
      <c r="E6" s="64" t="s">
        <v>35</v>
      </c>
      <c r="F6" s="64"/>
      <c r="G6" s="47">
        <v>53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2.5</v>
      </c>
      <c r="D7" s="63"/>
      <c r="E7" s="62" t="s">
        <v>19</v>
      </c>
      <c r="F7" s="62"/>
      <c r="G7" s="36">
        <v>3.5862283018867918</v>
      </c>
      <c r="H7" s="6"/>
    </row>
    <row r="8" spans="2:8" ht="13.5">
      <c r="B8" s="57" t="s">
        <v>37</v>
      </c>
      <c r="C8" s="63">
        <v>-2.5</v>
      </c>
      <c r="D8" s="63"/>
      <c r="E8" s="64" t="s">
        <v>12</v>
      </c>
      <c r="F8" s="64"/>
      <c r="G8" s="35">
        <v>5.295203932531694</v>
      </c>
      <c r="H8" s="5"/>
    </row>
    <row r="9" spans="5:8" ht="13.5">
      <c r="E9" s="64" t="s">
        <v>13</v>
      </c>
      <c r="F9" s="64"/>
      <c r="G9" s="35">
        <v>2.5150974393227186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2.780106493208976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53</v>
      </c>
      <c r="N13" s="43">
        <v>53</v>
      </c>
      <c r="O13" s="44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100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53</v>
      </c>
      <c r="N15" s="43">
        <v>53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0</v>
      </c>
      <c r="M18" s="41">
        <v>2.4739657533227386</v>
      </c>
      <c r="N18" s="50">
        <v>5.295203932531694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-4.632718603288303</v>
      </c>
      <c r="L19" s="41">
        <v>-2.3447977048129616</v>
      </c>
      <c r="M19" s="41">
        <v>0</v>
      </c>
      <c r="N19" s="50">
        <v>2.5150974393227186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4.632718603288303</v>
      </c>
      <c r="L20" s="41">
        <v>2.3447977048129616</v>
      </c>
      <c r="M20" s="41">
        <v>2.4739657533227386</v>
      </c>
      <c r="N20" s="50">
        <v>2.780106493208976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-2.739648253204155</v>
      </c>
      <c r="L22" s="41">
        <v>-1.3265734397931044</v>
      </c>
      <c r="M22" s="41">
        <v>1.741884404897479</v>
      </c>
      <c r="N22" s="50">
        <v>3.5862283018867918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2.869805464078641</v>
      </c>
      <c r="L23" s="41">
        <v>1.4067489637182338</v>
      </c>
      <c r="M23" s="41">
        <v>1.7855413118244698</v>
      </c>
      <c r="N23" s="50">
        <v>3.6609949228058265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0.8626421295342663</v>
      </c>
      <c r="L24" s="41">
        <v>0.47260966279641686</v>
      </c>
      <c r="M24" s="41">
        <v>0.396179211074614</v>
      </c>
      <c r="N24" s="50">
        <v>0.7431402824338825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80" t="s">
        <v>110</v>
      </c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  <c r="Q45" s="80" t="s">
        <v>110</v>
      </c>
    </row>
    <row r="46" spans="2:17" ht="13.5" customHeight="1">
      <c r="B46" s="26"/>
      <c r="C46" s="23"/>
      <c r="D46" s="23"/>
      <c r="E46" s="23"/>
      <c r="F46" s="23"/>
      <c r="G46" s="23"/>
      <c r="H46" s="14"/>
      <c r="K46" s="26"/>
      <c r="L46" s="23"/>
      <c r="M46" s="23"/>
      <c r="N46" s="23"/>
      <c r="O46" s="23"/>
      <c r="P46" s="23"/>
      <c r="Q46" s="14"/>
    </row>
    <row r="47" spans="2:17" ht="13.5">
      <c r="B47" s="27" t="s">
        <v>57</v>
      </c>
      <c r="C47" s="24">
        <v>39.955931012531636</v>
      </c>
      <c r="D47" s="24">
        <v>16.30742872090374</v>
      </c>
      <c r="E47" s="24">
        <v>-0.3146838461784903</v>
      </c>
      <c r="F47" s="60">
        <v>2.6375</v>
      </c>
      <c r="G47" s="60">
        <v>0.1375</v>
      </c>
      <c r="H47" s="1">
        <f>F47-0.591/2-7/8</f>
        <v>1.467</v>
      </c>
      <c r="K47" s="27" t="s">
        <v>58</v>
      </c>
      <c r="L47" s="24">
        <v>40.498280224476495</v>
      </c>
      <c r="M47" s="24">
        <v>16.41725689261464</v>
      </c>
      <c r="N47" s="24">
        <v>0.20968685757741254</v>
      </c>
      <c r="O47" s="60">
        <v>2.5151</v>
      </c>
      <c r="P47" s="60">
        <v>0.015099999999999891</v>
      </c>
      <c r="Q47" s="1">
        <f>O47-0.591/2-7/8</f>
        <v>1.3445999999999998</v>
      </c>
    </row>
    <row r="48" spans="2:17" ht="13.5">
      <c r="B48" s="27" t="s">
        <v>58</v>
      </c>
      <c r="C48" s="24">
        <v>40.498280224476495</v>
      </c>
      <c r="D48" s="24">
        <v>16.41725689261464</v>
      </c>
      <c r="E48" s="24">
        <v>0.20968685757741254</v>
      </c>
      <c r="F48" s="60">
        <v>2.5151</v>
      </c>
      <c r="G48" s="60">
        <v>0.015099999999999891</v>
      </c>
      <c r="H48" s="1">
        <f>F48-0.591/2-7/8</f>
        <v>1.3445999999999998</v>
      </c>
      <c r="K48" s="27" t="s">
        <v>75</v>
      </c>
      <c r="L48" s="24">
        <v>39.76677714412643</v>
      </c>
      <c r="M48" s="24">
        <v>16.96942284604632</v>
      </c>
      <c r="N48" s="24">
        <v>0.16374193336963203</v>
      </c>
      <c r="O48" s="60">
        <v>2.6069</v>
      </c>
      <c r="P48" s="60">
        <v>0.1069</v>
      </c>
      <c r="Q48" s="1">
        <f>O48-0.591/2-7/8</f>
        <v>1.4364</v>
      </c>
    </row>
    <row r="49" spans="2:17" ht="13.5">
      <c r="B49" s="27" t="s">
        <v>59</v>
      </c>
      <c r="C49" s="24">
        <v>40.86504555505472</v>
      </c>
      <c r="D49" s="24">
        <v>16.433006187877258</v>
      </c>
      <c r="E49" s="24">
        <v>0.8646605043679716</v>
      </c>
      <c r="F49" s="60">
        <v>2.611</v>
      </c>
      <c r="G49" s="60">
        <v>0.11100000000000021</v>
      </c>
      <c r="H49" s="1">
        <f>F49-0.591/2-7/8</f>
        <v>1.4405000000000001</v>
      </c>
      <c r="K49" s="27" t="s">
        <v>74</v>
      </c>
      <c r="L49" s="24">
        <v>40.27980069111842</v>
      </c>
      <c r="M49" s="24">
        <v>16.962255637492433</v>
      </c>
      <c r="N49" s="24">
        <v>0.7756276127078102</v>
      </c>
      <c r="O49" s="60">
        <v>2.6088</v>
      </c>
      <c r="P49" s="60">
        <v>0.10880000000000001</v>
      </c>
      <c r="Q49" s="1">
        <f>O49-0.591/2-7/8</f>
        <v>1.4383</v>
      </c>
    </row>
    <row r="50" spans="2:17" ht="13.5">
      <c r="B50" s="27" t="s">
        <v>60</v>
      </c>
      <c r="C50" s="24">
        <v>41.25729108964743</v>
      </c>
      <c r="D50" s="24">
        <v>16.385033705048222</v>
      </c>
      <c r="E50" s="24">
        <v>1.4942973221265148</v>
      </c>
      <c r="F50" s="60">
        <v>2.7049</v>
      </c>
      <c r="G50" s="60">
        <v>0.20489999999999986</v>
      </c>
      <c r="H50" s="1">
        <f>F50-0.591/2-7/8</f>
        <v>1.5343999999999998</v>
      </c>
      <c r="K50" s="27" t="s">
        <v>59</v>
      </c>
      <c r="L50" s="24">
        <v>40.86504555505472</v>
      </c>
      <c r="M50" s="24">
        <v>16.433006187877258</v>
      </c>
      <c r="N50" s="24">
        <v>0.8646605043679716</v>
      </c>
      <c r="O50" s="60">
        <v>2.611</v>
      </c>
      <c r="P50" s="60">
        <v>0.11100000000000021</v>
      </c>
      <c r="Q50" s="1">
        <f>O50-0.591/2-7/8</f>
        <v>1.4405000000000001</v>
      </c>
    </row>
    <row r="51" spans="2:17" ht="13.5">
      <c r="B51" s="27" t="s">
        <v>61</v>
      </c>
      <c r="C51" s="24">
        <v>41.729801771070505</v>
      </c>
      <c r="D51" s="24">
        <v>16.400528997073803</v>
      </c>
      <c r="E51" s="24">
        <v>2.3789776833036163</v>
      </c>
      <c r="F51" s="60">
        <v>2.8137</v>
      </c>
      <c r="G51" s="60">
        <v>0.31369999999999987</v>
      </c>
      <c r="H51" s="1">
        <f>F51-0.591/2-7/8</f>
        <v>1.6431999999999998</v>
      </c>
      <c r="K51" s="27" t="s">
        <v>73</v>
      </c>
      <c r="L51" s="24">
        <v>40.69712309188659</v>
      </c>
      <c r="M51" s="24">
        <v>17.01938057447466</v>
      </c>
      <c r="N51" s="24">
        <v>1.408228351289882</v>
      </c>
      <c r="O51" s="60">
        <v>2.6295</v>
      </c>
      <c r="P51" s="60">
        <v>0.12950000000000017</v>
      </c>
      <c r="Q51" s="1">
        <f>O51-0.591/2-7/8</f>
        <v>1.459</v>
      </c>
    </row>
    <row r="52" spans="2:17" ht="13.5">
      <c r="B52" s="27" t="s">
        <v>62</v>
      </c>
      <c r="C52" s="24">
        <v>42.162201697559006</v>
      </c>
      <c r="D52" s="24">
        <v>16.316836065927184</v>
      </c>
      <c r="E52" s="24">
        <v>3.01863002128486</v>
      </c>
      <c r="F52" s="60">
        <v>2.8776</v>
      </c>
      <c r="G52" s="60">
        <v>0.37760000000000016</v>
      </c>
      <c r="H52" s="1">
        <f>F52-0.591/2-7/8</f>
        <v>1.7071</v>
      </c>
      <c r="K52" s="27" t="s">
        <v>57</v>
      </c>
      <c r="L52" s="24">
        <v>39.955931012531636</v>
      </c>
      <c r="M52" s="24">
        <v>16.30742872090374</v>
      </c>
      <c r="N52" s="24">
        <v>-0.3146838461784903</v>
      </c>
      <c r="O52" s="60">
        <v>2.6375</v>
      </c>
      <c r="P52" s="60">
        <v>0.1375</v>
      </c>
      <c r="Q52" s="1">
        <f>O52-0.591/2-7/8</f>
        <v>1.467</v>
      </c>
    </row>
    <row r="53" spans="2:17" ht="13.5">
      <c r="B53" s="27" t="s">
        <v>63</v>
      </c>
      <c r="C53" s="24">
        <v>42.47161006919281</v>
      </c>
      <c r="D53" s="24">
        <v>16.372624437054824</v>
      </c>
      <c r="E53" s="24">
        <v>3.6978656793558344</v>
      </c>
      <c r="F53" s="60">
        <v>2.9383</v>
      </c>
      <c r="G53" s="60">
        <v>0.4382999999999999</v>
      </c>
      <c r="H53" s="1">
        <f>F53-0.591/2-7/8</f>
        <v>1.7677999999999998</v>
      </c>
      <c r="K53" s="27" t="s">
        <v>60</v>
      </c>
      <c r="L53" s="24">
        <v>41.25729108964743</v>
      </c>
      <c r="M53" s="24">
        <v>16.385033705048222</v>
      </c>
      <c r="N53" s="24">
        <v>1.4942973221265148</v>
      </c>
      <c r="O53" s="60">
        <v>2.7049</v>
      </c>
      <c r="P53" s="60">
        <v>0.20489999999999986</v>
      </c>
      <c r="Q53" s="1">
        <f>O53-0.591/2-7/8</f>
        <v>1.5343999999999998</v>
      </c>
    </row>
    <row r="54" spans="2:17" ht="13.5">
      <c r="B54" s="27" t="s">
        <v>64</v>
      </c>
      <c r="C54" s="24">
        <v>42.898404867132</v>
      </c>
      <c r="D54" s="24">
        <v>16.29732770877064</v>
      </c>
      <c r="E54" s="24">
        <v>4.308111801493447</v>
      </c>
      <c r="F54" s="60">
        <v>2.9587</v>
      </c>
      <c r="G54" s="60">
        <v>0.4586999999999999</v>
      </c>
      <c r="H54" s="1">
        <f>F54-0.591/2-7/8</f>
        <v>1.7881999999999998</v>
      </c>
      <c r="K54" s="27" t="s">
        <v>72</v>
      </c>
      <c r="L54" s="24">
        <v>41.059366262053615</v>
      </c>
      <c r="M54" s="24">
        <v>16.891838910410677</v>
      </c>
      <c r="N54" s="24">
        <v>2.0464428805522936</v>
      </c>
      <c r="O54" s="60">
        <v>2.7856</v>
      </c>
      <c r="P54" s="60">
        <v>0.2856000000000001</v>
      </c>
      <c r="Q54" s="1">
        <f>O54-0.591/2-7/8</f>
        <v>1.6151</v>
      </c>
    </row>
    <row r="55" spans="2:17" ht="13.5">
      <c r="B55" s="27" t="s">
        <v>65</v>
      </c>
      <c r="C55" s="24">
        <v>43.12229856944996</v>
      </c>
      <c r="D55" s="24">
        <v>16.094211983793514</v>
      </c>
      <c r="E55" s="24">
        <v>4.9933098345807005</v>
      </c>
      <c r="F55" s="60">
        <v>3.2098</v>
      </c>
      <c r="G55" s="60">
        <v>0.7098</v>
      </c>
      <c r="H55" s="1">
        <f>F55-0.591/2-7/8</f>
        <v>2.0393</v>
      </c>
      <c r="K55" s="27" t="s">
        <v>61</v>
      </c>
      <c r="L55" s="24">
        <v>41.729801771070505</v>
      </c>
      <c r="M55" s="24">
        <v>16.400528997073803</v>
      </c>
      <c r="N55" s="24">
        <v>2.3789776833036163</v>
      </c>
      <c r="O55" s="60">
        <v>2.8137</v>
      </c>
      <c r="P55" s="60">
        <v>0.31369999999999987</v>
      </c>
      <c r="Q55" s="1">
        <f>O55-0.591/2-7/8</f>
        <v>1.6431999999999998</v>
      </c>
    </row>
    <row r="56" spans="2:17" ht="13.5">
      <c r="B56" s="27" t="s">
        <v>66</v>
      </c>
      <c r="C56" s="24">
        <v>42.98428157951028</v>
      </c>
      <c r="D56" s="24">
        <v>15.724157029227523</v>
      </c>
      <c r="E56" s="24">
        <v>5.630832865552215</v>
      </c>
      <c r="F56" s="60">
        <v>3.7803</v>
      </c>
      <c r="G56" s="60">
        <v>1.2803</v>
      </c>
      <c r="H56" s="1">
        <f>F56-0.591/2-7/8</f>
        <v>2.6098</v>
      </c>
      <c r="K56" s="27" t="s">
        <v>62</v>
      </c>
      <c r="L56" s="24">
        <v>42.162201697559006</v>
      </c>
      <c r="M56" s="24">
        <v>16.316836065927184</v>
      </c>
      <c r="N56" s="24">
        <v>3.01863002128486</v>
      </c>
      <c r="O56" s="60">
        <v>2.8776</v>
      </c>
      <c r="P56" s="60">
        <v>0.37760000000000016</v>
      </c>
      <c r="Q56" s="1">
        <f>O56-0.591/2-7/8</f>
        <v>1.7071</v>
      </c>
    </row>
    <row r="57" spans="2:17" ht="13.5">
      <c r="B57" s="27" t="s">
        <v>67</v>
      </c>
      <c r="C57" s="24">
        <v>42.44509709662989</v>
      </c>
      <c r="D57" s="24">
        <v>16.59438792240885</v>
      </c>
      <c r="E57" s="24">
        <v>5.854075988876507</v>
      </c>
      <c r="F57" s="60">
        <v>3.7032</v>
      </c>
      <c r="G57" s="60">
        <v>1.2031999999999998</v>
      </c>
      <c r="H57" s="1">
        <f>F57-0.591/2-7/8</f>
        <v>2.5326999999999997</v>
      </c>
      <c r="K57" s="27" t="s">
        <v>71</v>
      </c>
      <c r="L57" s="24">
        <v>41.25568942334001</v>
      </c>
      <c r="M57" s="24">
        <v>17.060302600458627</v>
      </c>
      <c r="N57" s="24">
        <v>2.7475384312925817</v>
      </c>
      <c r="O57" s="60">
        <v>2.8884</v>
      </c>
      <c r="P57" s="60">
        <v>0.38839999999999986</v>
      </c>
      <c r="Q57" s="1">
        <f>O57-0.591/2-7/8</f>
        <v>1.7178999999999998</v>
      </c>
    </row>
    <row r="58" spans="2:17" ht="13.5">
      <c r="B58" s="27" t="s">
        <v>68</v>
      </c>
      <c r="C58" s="24">
        <v>42.47383186471095</v>
      </c>
      <c r="D58" s="24">
        <v>16.943440441136868</v>
      </c>
      <c r="E58" s="24">
        <v>5.1878441059966125</v>
      </c>
      <c r="F58" s="60">
        <v>3.2082</v>
      </c>
      <c r="G58" s="60">
        <v>0.7082000000000002</v>
      </c>
      <c r="H58" s="1">
        <f>F58-0.591/2-7/8</f>
        <v>2.0377</v>
      </c>
      <c r="K58" s="27" t="s">
        <v>63</v>
      </c>
      <c r="L58" s="24">
        <v>42.47161006919281</v>
      </c>
      <c r="M58" s="24">
        <v>16.372624437054824</v>
      </c>
      <c r="N58" s="24">
        <v>3.6978656793558344</v>
      </c>
      <c r="O58" s="60">
        <v>2.9383</v>
      </c>
      <c r="P58" s="60">
        <v>0.4382999999999999</v>
      </c>
      <c r="Q58" s="1">
        <f>O58-0.591/2-7/8</f>
        <v>1.7677999999999998</v>
      </c>
    </row>
    <row r="59" spans="2:17" ht="13.5">
      <c r="B59" s="27" t="s">
        <v>69</v>
      </c>
      <c r="C59" s="24">
        <v>42.02169159022634</v>
      </c>
      <c r="D59" s="24">
        <v>17.007052846342916</v>
      </c>
      <c r="E59" s="24">
        <v>4.049677679496863</v>
      </c>
      <c r="F59" s="60">
        <v>3.0004</v>
      </c>
      <c r="G59" s="60">
        <v>0.5004</v>
      </c>
      <c r="H59" s="1">
        <f>F59-0.591/2-7/8</f>
        <v>1.8298999999999999</v>
      </c>
      <c r="K59" s="27" t="s">
        <v>70</v>
      </c>
      <c r="L59" s="24">
        <v>41.65287127556687</v>
      </c>
      <c r="M59" s="24">
        <v>16.99651248041627</v>
      </c>
      <c r="N59" s="24">
        <v>3.375874219481619</v>
      </c>
      <c r="O59" s="60">
        <v>2.9542</v>
      </c>
      <c r="P59" s="60">
        <v>0.45420000000000016</v>
      </c>
      <c r="Q59" s="1">
        <f>O59-0.591/2-7/8</f>
        <v>1.7837</v>
      </c>
    </row>
    <row r="60" spans="2:17" ht="13.5">
      <c r="B60" s="27" t="s">
        <v>70</v>
      </c>
      <c r="C60" s="24">
        <v>41.65287127556687</v>
      </c>
      <c r="D60" s="24">
        <v>16.99651248041627</v>
      </c>
      <c r="E60" s="24">
        <v>3.375874219481619</v>
      </c>
      <c r="F60" s="60">
        <v>2.9542</v>
      </c>
      <c r="G60" s="60">
        <v>0.45420000000000016</v>
      </c>
      <c r="H60" s="1">
        <f>F60-0.591/2-7/8</f>
        <v>1.7837</v>
      </c>
      <c r="K60" s="27" t="s">
        <v>64</v>
      </c>
      <c r="L60" s="24">
        <v>42.898404867132</v>
      </c>
      <c r="M60" s="24">
        <v>16.29732770877064</v>
      </c>
      <c r="N60" s="24">
        <v>4.308111801493447</v>
      </c>
      <c r="O60" s="60">
        <v>2.9587</v>
      </c>
      <c r="P60" s="60">
        <v>0.4586999999999999</v>
      </c>
      <c r="Q60" s="1">
        <f>O60-0.591/2-7/8</f>
        <v>1.7881999999999998</v>
      </c>
    </row>
    <row r="61" spans="2:17" ht="13.5">
      <c r="B61" s="27" t="s">
        <v>71</v>
      </c>
      <c r="C61" s="24">
        <v>41.25568942334001</v>
      </c>
      <c r="D61" s="24">
        <v>17.060302600458627</v>
      </c>
      <c r="E61" s="24">
        <v>2.7475384312925817</v>
      </c>
      <c r="F61" s="60">
        <v>2.8884</v>
      </c>
      <c r="G61" s="60">
        <v>0.38839999999999986</v>
      </c>
      <c r="H61" s="1">
        <f>F61-0.591/2-7/8</f>
        <v>1.7178999999999998</v>
      </c>
      <c r="K61" s="27" t="s">
        <v>91</v>
      </c>
      <c r="L61" s="24">
        <v>37.15184105137974</v>
      </c>
      <c r="M61" s="24">
        <v>20.166335126754575</v>
      </c>
      <c r="N61" s="24">
        <v>0.7071486824202291</v>
      </c>
      <c r="O61" s="60">
        <v>2.9793</v>
      </c>
      <c r="P61" s="60">
        <v>0.47929999999999984</v>
      </c>
      <c r="Q61" s="1">
        <f>O61-0.591/2-7/8</f>
        <v>1.8087999999999997</v>
      </c>
    </row>
    <row r="62" spans="2:17" ht="13.5">
      <c r="B62" s="27" t="s">
        <v>72</v>
      </c>
      <c r="C62" s="24">
        <v>41.059366262053615</v>
      </c>
      <c r="D62" s="24">
        <v>16.891838910410677</v>
      </c>
      <c r="E62" s="24">
        <v>2.0464428805522936</v>
      </c>
      <c r="F62" s="60">
        <v>2.7856</v>
      </c>
      <c r="G62" s="60">
        <v>0.2856000000000001</v>
      </c>
      <c r="H62" s="1">
        <f>F62-0.591/2-7/8</f>
        <v>1.6151</v>
      </c>
      <c r="K62" s="27" t="s">
        <v>69</v>
      </c>
      <c r="L62" s="24">
        <v>42.02169159022634</v>
      </c>
      <c r="M62" s="24">
        <v>17.007052846342916</v>
      </c>
      <c r="N62" s="24">
        <v>4.049677679496863</v>
      </c>
      <c r="O62" s="60">
        <v>3.0004</v>
      </c>
      <c r="P62" s="60">
        <v>0.5004</v>
      </c>
      <c r="Q62" s="1">
        <f>O62-0.591/2-7/8</f>
        <v>1.8298999999999999</v>
      </c>
    </row>
    <row r="63" spans="2:17" ht="13.5">
      <c r="B63" s="27" t="s">
        <v>73</v>
      </c>
      <c r="C63" s="24">
        <v>40.69712309188659</v>
      </c>
      <c r="D63" s="24">
        <v>17.01938057447466</v>
      </c>
      <c r="E63" s="24">
        <v>1.408228351289882</v>
      </c>
      <c r="F63" s="60">
        <v>2.6295</v>
      </c>
      <c r="G63" s="60">
        <v>0.12950000000000017</v>
      </c>
      <c r="H63" s="1">
        <f>F63-0.591/2-7/8</f>
        <v>1.459</v>
      </c>
      <c r="K63" s="27" t="s">
        <v>76</v>
      </c>
      <c r="L63" s="24">
        <v>36.727524400476334</v>
      </c>
      <c r="M63" s="24">
        <v>20.976014048207265</v>
      </c>
      <c r="N63" s="24">
        <v>0.8767512737589307</v>
      </c>
      <c r="O63" s="60">
        <v>3.0441</v>
      </c>
      <c r="P63" s="60">
        <v>0.5440999999999998</v>
      </c>
      <c r="Q63" s="1">
        <f>O63-0.591/2-7/8</f>
        <v>1.8735999999999997</v>
      </c>
    </row>
    <row r="64" spans="2:17" ht="13.5">
      <c r="B64" s="27" t="s">
        <v>74</v>
      </c>
      <c r="C64" s="24">
        <v>40.27980069111842</v>
      </c>
      <c r="D64" s="24">
        <v>16.962255637492433</v>
      </c>
      <c r="E64" s="24">
        <v>0.7756276127078102</v>
      </c>
      <c r="F64" s="60">
        <v>2.6088</v>
      </c>
      <c r="G64" s="60">
        <v>0.10880000000000001</v>
      </c>
      <c r="H64" s="1">
        <f>F64-0.591/2-7/8</f>
        <v>1.4383</v>
      </c>
      <c r="K64" s="27" t="s">
        <v>77</v>
      </c>
      <c r="L64" s="24">
        <v>37.02598677890815</v>
      </c>
      <c r="M64" s="24">
        <v>21.22949670233285</v>
      </c>
      <c r="N64" s="24">
        <v>1.5107326665534118</v>
      </c>
      <c r="O64" s="60">
        <v>3.0656</v>
      </c>
      <c r="P64" s="60">
        <v>0.5655999999999999</v>
      </c>
      <c r="Q64" s="1">
        <f>O64-0.591/2-7/8</f>
        <v>1.8950999999999998</v>
      </c>
    </row>
    <row r="65" spans="2:17" ht="13.5">
      <c r="B65" s="27" t="s">
        <v>75</v>
      </c>
      <c r="C65" s="24">
        <v>39.76677714412643</v>
      </c>
      <c r="D65" s="24">
        <v>16.96942284604632</v>
      </c>
      <c r="E65" s="24">
        <v>0.16374193336963203</v>
      </c>
      <c r="F65" s="60">
        <v>2.6069</v>
      </c>
      <c r="G65" s="60">
        <v>0.1069</v>
      </c>
      <c r="H65" s="1">
        <f>F65-0.591/2-7/8</f>
        <v>1.4364</v>
      </c>
      <c r="K65" s="27" t="s">
        <v>90</v>
      </c>
      <c r="L65" s="24">
        <v>37.86139849669673</v>
      </c>
      <c r="M65" s="24">
        <v>20.598519151114328</v>
      </c>
      <c r="N65" s="24">
        <v>2.353221109371284</v>
      </c>
      <c r="O65" s="60">
        <v>3.1557</v>
      </c>
      <c r="P65" s="60">
        <v>0.6557</v>
      </c>
      <c r="Q65" s="1">
        <f>O65-0.591/2-7/8</f>
        <v>1.9851999999999999</v>
      </c>
    </row>
    <row r="66" spans="2:17" ht="13.5">
      <c r="B66" s="27" t="s">
        <v>76</v>
      </c>
      <c r="C66" s="24">
        <v>36.727524400476334</v>
      </c>
      <c r="D66" s="24">
        <v>20.976014048207265</v>
      </c>
      <c r="E66" s="24">
        <v>0.8767512737589307</v>
      </c>
      <c r="F66" s="60">
        <v>3.0441</v>
      </c>
      <c r="G66" s="60">
        <v>0.5440999999999998</v>
      </c>
      <c r="H66" s="1">
        <f>F66-0.591/2-7/8</f>
        <v>1.8735999999999997</v>
      </c>
      <c r="K66" s="27" t="s">
        <v>68</v>
      </c>
      <c r="L66" s="24">
        <v>42.47383186471095</v>
      </c>
      <c r="M66" s="24">
        <v>16.943440441136868</v>
      </c>
      <c r="N66" s="24">
        <v>5.1878441059966125</v>
      </c>
      <c r="O66" s="60">
        <v>3.2082</v>
      </c>
      <c r="P66" s="60">
        <v>0.7082000000000002</v>
      </c>
      <c r="Q66" s="1">
        <f>O66-0.591/2-7/8</f>
        <v>2.0377</v>
      </c>
    </row>
    <row r="67" spans="2:17" ht="13.5">
      <c r="B67" s="27" t="s">
        <v>77</v>
      </c>
      <c r="C67" s="24">
        <v>37.02598677890815</v>
      </c>
      <c r="D67" s="24">
        <v>21.22949670233285</v>
      </c>
      <c r="E67" s="24">
        <v>1.5107326665534118</v>
      </c>
      <c r="F67" s="60">
        <v>3.0656</v>
      </c>
      <c r="G67" s="60">
        <v>0.5655999999999999</v>
      </c>
      <c r="H67" s="1">
        <f>F67-0.591/2-7/8</f>
        <v>1.8950999999999998</v>
      </c>
      <c r="K67" s="27" t="s">
        <v>65</v>
      </c>
      <c r="L67" s="24">
        <v>43.12229856944996</v>
      </c>
      <c r="M67" s="24">
        <v>16.094211983793514</v>
      </c>
      <c r="N67" s="24">
        <v>4.9933098345807005</v>
      </c>
      <c r="O67" s="60">
        <v>3.2098</v>
      </c>
      <c r="P67" s="60">
        <v>0.7098</v>
      </c>
      <c r="Q67" s="1">
        <f>O67-0.591/2-7/8</f>
        <v>2.0393</v>
      </c>
    </row>
    <row r="68" spans="2:17" ht="13.5">
      <c r="B68" s="27" t="s">
        <v>78</v>
      </c>
      <c r="C68" s="24">
        <v>37.20825624558582</v>
      </c>
      <c r="D68" s="24">
        <v>21.416533343740205</v>
      </c>
      <c r="E68" s="24">
        <v>2.2205904009517505</v>
      </c>
      <c r="F68" s="60">
        <v>3.2308</v>
      </c>
      <c r="G68" s="60">
        <v>0.7307999999999999</v>
      </c>
      <c r="H68" s="1">
        <f>F68-0.591/2-7/8</f>
        <v>2.0603</v>
      </c>
      <c r="K68" s="27" t="s">
        <v>78</v>
      </c>
      <c r="L68" s="24">
        <v>37.20825624558582</v>
      </c>
      <c r="M68" s="24">
        <v>21.416533343740205</v>
      </c>
      <c r="N68" s="24">
        <v>2.2205904009517505</v>
      </c>
      <c r="O68" s="60">
        <v>3.2308</v>
      </c>
      <c r="P68" s="60">
        <v>0.7307999999999999</v>
      </c>
      <c r="Q68" s="1">
        <f>O68-0.591/2-7/8</f>
        <v>2.0603</v>
      </c>
    </row>
    <row r="69" spans="2:17" ht="13.5">
      <c r="B69" s="27" t="s">
        <v>79</v>
      </c>
      <c r="C69" s="24">
        <v>37.45699625234932</v>
      </c>
      <c r="D69" s="24">
        <v>21.52822592215602</v>
      </c>
      <c r="E69" s="24">
        <v>2.9271378498008915</v>
      </c>
      <c r="F69" s="60">
        <v>3.364</v>
      </c>
      <c r="G69" s="60">
        <v>0.8639999999999999</v>
      </c>
      <c r="H69" s="1">
        <f>F69-0.591/2-7/8</f>
        <v>2.1935</v>
      </c>
      <c r="K69" s="27" t="s">
        <v>89</v>
      </c>
      <c r="L69" s="24">
        <v>38.16753177209949</v>
      </c>
      <c r="M69" s="24">
        <v>20.688338140704573</v>
      </c>
      <c r="N69" s="24">
        <v>3.060494219023333</v>
      </c>
      <c r="O69" s="60">
        <v>3.2534</v>
      </c>
      <c r="P69" s="60">
        <v>0.7534000000000001</v>
      </c>
      <c r="Q69" s="1">
        <f>O69-0.591/2-7/8</f>
        <v>2.0829</v>
      </c>
    </row>
    <row r="70" spans="2:17" ht="13.5">
      <c r="B70" s="27" t="s">
        <v>80</v>
      </c>
      <c r="C70" s="24">
        <v>37.690464532429615</v>
      </c>
      <c r="D70" s="24">
        <v>21.67927156128778</v>
      </c>
      <c r="E70" s="24">
        <v>3.6733402391655963</v>
      </c>
      <c r="F70" s="60">
        <v>3.5039</v>
      </c>
      <c r="G70" s="60">
        <v>1.0038999999999998</v>
      </c>
      <c r="H70" s="1">
        <f>F70-0.591/2-7/8</f>
        <v>2.3333999999999997</v>
      </c>
      <c r="K70" s="27" t="s">
        <v>79</v>
      </c>
      <c r="L70" s="24">
        <v>37.45699625234932</v>
      </c>
      <c r="M70" s="24">
        <v>21.52822592215602</v>
      </c>
      <c r="N70" s="24">
        <v>2.9271378498008915</v>
      </c>
      <c r="O70" s="60">
        <v>3.364</v>
      </c>
      <c r="P70" s="60">
        <v>0.8639999999999999</v>
      </c>
      <c r="Q70" s="1">
        <f>O70-0.591/2-7/8</f>
        <v>2.1935</v>
      </c>
    </row>
    <row r="71" spans="2:17" ht="13.5">
      <c r="B71" s="27" t="s">
        <v>81</v>
      </c>
      <c r="C71" s="24">
        <v>37.93981054840881</v>
      </c>
      <c r="D71" s="24">
        <v>21.78101792967354</v>
      </c>
      <c r="E71" s="24">
        <v>4.369018475760737</v>
      </c>
      <c r="F71" s="60">
        <v>3.6152</v>
      </c>
      <c r="G71" s="60">
        <v>1.1152000000000002</v>
      </c>
      <c r="H71" s="1">
        <f>F71-0.591/2-7/8</f>
        <v>2.4447</v>
      </c>
      <c r="K71" s="27" t="s">
        <v>88</v>
      </c>
      <c r="L71" s="24">
        <v>38.401146321245925</v>
      </c>
      <c r="M71" s="24">
        <v>20.806308917710364</v>
      </c>
      <c r="N71" s="24">
        <v>3.760490329636635</v>
      </c>
      <c r="O71" s="60">
        <v>3.3778</v>
      </c>
      <c r="P71" s="60">
        <v>0.8778000000000001</v>
      </c>
      <c r="Q71" s="1">
        <f>O71-0.591/2-7/8</f>
        <v>2.2073</v>
      </c>
    </row>
    <row r="72" spans="2:17" ht="13.5">
      <c r="B72" s="27" t="s">
        <v>82</v>
      </c>
      <c r="C72" s="24">
        <v>38.15971620263494</v>
      </c>
      <c r="D72" s="24">
        <v>21.919917365926175</v>
      </c>
      <c r="E72" s="24">
        <v>5.066540708440827</v>
      </c>
      <c r="F72" s="60">
        <v>3.7232</v>
      </c>
      <c r="G72" s="60">
        <v>1.2231999999999998</v>
      </c>
      <c r="H72" s="1">
        <f>F72-0.591/2-7/8</f>
        <v>2.5526999999999997</v>
      </c>
      <c r="K72" s="27" t="s">
        <v>87</v>
      </c>
      <c r="L72" s="24">
        <v>38.623138098705354</v>
      </c>
      <c r="M72" s="24">
        <v>20.9473190466445</v>
      </c>
      <c r="N72" s="24">
        <v>4.469202696700548</v>
      </c>
      <c r="O72" s="60">
        <v>3.4936</v>
      </c>
      <c r="P72" s="60">
        <v>0.9935999999999998</v>
      </c>
      <c r="Q72" s="1">
        <f>O72-0.591/2-7/8</f>
        <v>2.3230999999999997</v>
      </c>
    </row>
    <row r="73" spans="2:17" ht="13.5">
      <c r="B73" s="27" t="s">
        <v>83</v>
      </c>
      <c r="C73" s="24">
        <v>38.37238681584332</v>
      </c>
      <c r="D73" s="24">
        <v>22.05919569123306</v>
      </c>
      <c r="E73" s="24">
        <v>5.76081790450314</v>
      </c>
      <c r="F73" s="60">
        <v>3.8214</v>
      </c>
      <c r="G73" s="60">
        <v>1.3214000000000001</v>
      </c>
      <c r="H73" s="1">
        <f>F73-0.591/2-7/8</f>
        <v>2.6509</v>
      </c>
      <c r="K73" s="27" t="s">
        <v>80</v>
      </c>
      <c r="L73" s="24">
        <v>37.690464532429615</v>
      </c>
      <c r="M73" s="24">
        <v>21.67927156128778</v>
      </c>
      <c r="N73" s="24">
        <v>3.6733402391655963</v>
      </c>
      <c r="O73" s="60">
        <v>3.5039</v>
      </c>
      <c r="P73" s="60">
        <v>1.0038999999999998</v>
      </c>
      <c r="Q73" s="1">
        <f>O73-0.591/2-7/8</f>
        <v>2.3333999999999997</v>
      </c>
    </row>
    <row r="74" spans="2:17" ht="13.5">
      <c r="B74" s="27" t="s">
        <v>84</v>
      </c>
      <c r="C74" s="24">
        <v>38.486286097450815</v>
      </c>
      <c r="D74" s="24">
        <v>21.913285034207977</v>
      </c>
      <c r="E74" s="24">
        <v>6.503233736372972</v>
      </c>
      <c r="F74" s="60">
        <v>4.122</v>
      </c>
      <c r="G74" s="60">
        <v>1.6219999999999999</v>
      </c>
      <c r="H74" s="1">
        <f>F74-0.591/2-7/8</f>
        <v>2.9515</v>
      </c>
      <c r="K74" s="27" t="s">
        <v>86</v>
      </c>
      <c r="L74" s="24">
        <v>38.924139575678204</v>
      </c>
      <c r="M74" s="24">
        <v>20.94860626494462</v>
      </c>
      <c r="N74" s="24">
        <v>5.147315198914809</v>
      </c>
      <c r="O74" s="60">
        <v>3.5847</v>
      </c>
      <c r="P74" s="60">
        <v>1.0847000000000002</v>
      </c>
      <c r="Q74" s="1">
        <f>O74-0.591/2-7/8</f>
        <v>2.4142</v>
      </c>
    </row>
    <row r="75" spans="2:17" ht="13.5">
      <c r="B75" s="27" t="s">
        <v>85</v>
      </c>
      <c r="C75" s="24">
        <v>39.08607592333435</v>
      </c>
      <c r="D75" s="24">
        <v>21.146763220063427</v>
      </c>
      <c r="E75" s="24">
        <v>5.912234733688222</v>
      </c>
      <c r="F75" s="60">
        <v>3.7187</v>
      </c>
      <c r="G75" s="60">
        <v>1.2187000000000001</v>
      </c>
      <c r="H75" s="1">
        <f>F75-0.591/2-7/8</f>
        <v>2.5482</v>
      </c>
      <c r="K75" s="27" t="s">
        <v>81</v>
      </c>
      <c r="L75" s="24">
        <v>37.93981054840881</v>
      </c>
      <c r="M75" s="24">
        <v>21.78101792967354</v>
      </c>
      <c r="N75" s="24">
        <v>4.369018475760737</v>
      </c>
      <c r="O75" s="60">
        <v>3.6152</v>
      </c>
      <c r="P75" s="60">
        <v>1.1152000000000002</v>
      </c>
      <c r="Q75" s="1">
        <f>O75-0.591/2-7/8</f>
        <v>2.4447</v>
      </c>
    </row>
    <row r="76" spans="2:17" ht="13.5">
      <c r="B76" s="27" t="s">
        <v>86</v>
      </c>
      <c r="C76" s="24">
        <v>38.924139575678204</v>
      </c>
      <c r="D76" s="24">
        <v>20.94860626494462</v>
      </c>
      <c r="E76" s="24">
        <v>5.147315198914809</v>
      </c>
      <c r="F76" s="60">
        <v>3.5847</v>
      </c>
      <c r="G76" s="60">
        <v>1.0847000000000002</v>
      </c>
      <c r="H76" s="1">
        <f>F76-0.591/2-7/8</f>
        <v>2.4142</v>
      </c>
      <c r="K76" s="27" t="s">
        <v>93</v>
      </c>
      <c r="L76" s="24">
        <v>34.392528232981284</v>
      </c>
      <c r="M76" s="24">
        <v>24.355168310542915</v>
      </c>
      <c r="N76" s="24">
        <v>0.5562326693373569</v>
      </c>
      <c r="O76" s="60">
        <v>3.6729</v>
      </c>
      <c r="P76" s="60">
        <v>1.1728999999999998</v>
      </c>
      <c r="Q76" s="1">
        <f>O76-0.591/2-7/8</f>
        <v>2.5023999999999997</v>
      </c>
    </row>
    <row r="77" spans="2:17" ht="13.5">
      <c r="B77" s="27" t="s">
        <v>87</v>
      </c>
      <c r="C77" s="24">
        <v>38.623138098705354</v>
      </c>
      <c r="D77" s="24">
        <v>20.9473190466445</v>
      </c>
      <c r="E77" s="24">
        <v>4.469202696700548</v>
      </c>
      <c r="F77" s="60">
        <v>3.4936</v>
      </c>
      <c r="G77" s="60">
        <v>0.9935999999999998</v>
      </c>
      <c r="H77" s="1">
        <f>F77-0.591/2-7/8</f>
        <v>2.3230999999999997</v>
      </c>
      <c r="K77" s="27" t="s">
        <v>67</v>
      </c>
      <c r="L77" s="24">
        <v>42.44509709662989</v>
      </c>
      <c r="M77" s="24">
        <v>16.59438792240885</v>
      </c>
      <c r="N77" s="24">
        <v>5.854075988876507</v>
      </c>
      <c r="O77" s="60">
        <v>3.7032</v>
      </c>
      <c r="P77" s="60">
        <v>1.2031999999999998</v>
      </c>
      <c r="Q77" s="1">
        <f>O77-0.591/2-7/8</f>
        <v>2.5326999999999997</v>
      </c>
    </row>
    <row r="78" spans="2:17" ht="13.5">
      <c r="B78" s="27" t="s">
        <v>88</v>
      </c>
      <c r="C78" s="24">
        <v>38.401146321245925</v>
      </c>
      <c r="D78" s="24">
        <v>20.806308917710364</v>
      </c>
      <c r="E78" s="24">
        <v>3.760490329636635</v>
      </c>
      <c r="F78" s="60">
        <v>3.3778</v>
      </c>
      <c r="G78" s="60">
        <v>0.8778000000000001</v>
      </c>
      <c r="H78" s="1">
        <f>F78-0.591/2-7/8</f>
        <v>2.2073</v>
      </c>
      <c r="K78" s="27" t="s">
        <v>85</v>
      </c>
      <c r="L78" s="24">
        <v>39.08607592333435</v>
      </c>
      <c r="M78" s="24">
        <v>21.146763220063427</v>
      </c>
      <c r="N78" s="24">
        <v>5.912234733688222</v>
      </c>
      <c r="O78" s="60">
        <v>3.7187</v>
      </c>
      <c r="P78" s="60">
        <v>1.2187000000000001</v>
      </c>
      <c r="Q78" s="1">
        <f>O78-0.591/2-7/8</f>
        <v>2.5482</v>
      </c>
    </row>
    <row r="79" spans="2:17" ht="13.5">
      <c r="B79" s="27" t="s">
        <v>89</v>
      </c>
      <c r="C79" s="24">
        <v>38.16753177209949</v>
      </c>
      <c r="D79" s="24">
        <v>20.688338140704573</v>
      </c>
      <c r="E79" s="24">
        <v>3.060494219023333</v>
      </c>
      <c r="F79" s="60">
        <v>3.2534</v>
      </c>
      <c r="G79" s="60">
        <v>0.7534000000000001</v>
      </c>
      <c r="H79" s="1">
        <f>F79-0.591/2-7/8</f>
        <v>2.0829</v>
      </c>
      <c r="K79" s="27" t="s">
        <v>82</v>
      </c>
      <c r="L79" s="24">
        <v>38.15971620263494</v>
      </c>
      <c r="M79" s="24">
        <v>21.919917365926175</v>
      </c>
      <c r="N79" s="24">
        <v>5.066540708440827</v>
      </c>
      <c r="O79" s="60">
        <v>3.7232</v>
      </c>
      <c r="P79" s="60">
        <v>1.2231999999999998</v>
      </c>
      <c r="Q79" s="1">
        <f>O79-0.591/2-7/8</f>
        <v>2.5526999999999997</v>
      </c>
    </row>
    <row r="80" spans="2:17" ht="13.5">
      <c r="B80" s="27" t="s">
        <v>90</v>
      </c>
      <c r="C80" s="24">
        <v>37.86139849669673</v>
      </c>
      <c r="D80" s="24">
        <v>20.598519151114328</v>
      </c>
      <c r="E80" s="24">
        <v>2.353221109371284</v>
      </c>
      <c r="F80" s="60">
        <v>3.1557</v>
      </c>
      <c r="G80" s="60">
        <v>0.6557</v>
      </c>
      <c r="H80" s="1">
        <f>F80-0.591/2-7/8</f>
        <v>1.9851999999999999</v>
      </c>
      <c r="K80" s="27" t="s">
        <v>66</v>
      </c>
      <c r="L80" s="24">
        <v>42.98428157951028</v>
      </c>
      <c r="M80" s="24">
        <v>15.724157029227523</v>
      </c>
      <c r="N80" s="24">
        <v>5.630832865552215</v>
      </c>
      <c r="O80" s="60">
        <v>3.7803</v>
      </c>
      <c r="P80" s="60">
        <v>1.2803</v>
      </c>
      <c r="Q80" s="1">
        <f>O80-0.591/2-7/8</f>
        <v>2.6098</v>
      </c>
    </row>
    <row r="81" spans="2:17" ht="13.5">
      <c r="B81" s="27" t="s">
        <v>91</v>
      </c>
      <c r="C81" s="24">
        <v>37.15184105137974</v>
      </c>
      <c r="D81" s="24">
        <v>20.166335126754575</v>
      </c>
      <c r="E81" s="24">
        <v>0.7071486824202291</v>
      </c>
      <c r="F81" s="60">
        <v>2.9793</v>
      </c>
      <c r="G81" s="60">
        <v>0.47929999999999984</v>
      </c>
      <c r="H81" s="1">
        <f>F81-0.591/2-7/8</f>
        <v>1.8087999999999997</v>
      </c>
      <c r="K81" s="27" t="s">
        <v>94</v>
      </c>
      <c r="L81" s="24">
        <v>34.5827698946098</v>
      </c>
      <c r="M81" s="24">
        <v>24.680887464851565</v>
      </c>
      <c r="N81" s="24">
        <v>1.2090816533321609</v>
      </c>
      <c r="O81" s="60">
        <v>3.8007</v>
      </c>
      <c r="P81" s="60">
        <v>1.3007</v>
      </c>
      <c r="Q81" s="1">
        <f>O81-0.591/2-7/8</f>
        <v>2.6302</v>
      </c>
    </row>
    <row r="82" spans="2:17" ht="13.5">
      <c r="B82" s="27" t="s">
        <v>92</v>
      </c>
      <c r="C82" s="24">
        <v>35.56774034718768</v>
      </c>
      <c r="D82" s="24">
        <v>25.40562924503296</v>
      </c>
      <c r="E82" s="24">
        <v>5.534039245030339</v>
      </c>
      <c r="F82" s="60">
        <v>5.0169</v>
      </c>
      <c r="G82" s="60">
        <v>2.5168999999999997</v>
      </c>
      <c r="H82" s="1">
        <f>F82-0.591/2-7/8</f>
        <v>3.8464</v>
      </c>
      <c r="K82" s="27" t="s">
        <v>83</v>
      </c>
      <c r="L82" s="24">
        <v>38.37238681584332</v>
      </c>
      <c r="M82" s="24">
        <v>22.05919569123306</v>
      </c>
      <c r="N82" s="24">
        <v>5.76081790450314</v>
      </c>
      <c r="O82" s="60">
        <v>3.8214</v>
      </c>
      <c r="P82" s="60">
        <v>1.3214000000000001</v>
      </c>
      <c r="Q82" s="1">
        <f>O82-0.591/2-7/8</f>
        <v>2.6509</v>
      </c>
    </row>
    <row r="83" spans="2:17" ht="13.5">
      <c r="B83" s="27" t="s">
        <v>93</v>
      </c>
      <c r="C83" s="24">
        <v>34.392528232981284</v>
      </c>
      <c r="D83" s="24">
        <v>24.355168310542915</v>
      </c>
      <c r="E83" s="24">
        <v>0.5562326693373569</v>
      </c>
      <c r="F83" s="60">
        <v>3.6729</v>
      </c>
      <c r="G83" s="60">
        <v>1.1728999999999998</v>
      </c>
      <c r="H83" s="1">
        <f>F83-0.591/2-7/8</f>
        <v>2.5023999999999997</v>
      </c>
      <c r="K83" s="27" t="s">
        <v>109</v>
      </c>
      <c r="L83" s="24">
        <v>33.64788366941415</v>
      </c>
      <c r="M83" s="24">
        <v>25.180816104256856</v>
      </c>
      <c r="N83" s="24">
        <v>0.2273171425708182</v>
      </c>
      <c r="O83" s="60">
        <v>3.9483</v>
      </c>
      <c r="P83" s="60">
        <v>1.4483000000000001</v>
      </c>
      <c r="Q83" s="1">
        <f>O83-0.591/2-7/8</f>
        <v>2.7778</v>
      </c>
    </row>
    <row r="84" spans="2:17" ht="13.5">
      <c r="B84" s="27" t="s">
        <v>94</v>
      </c>
      <c r="C84" s="24">
        <v>34.5827698946098</v>
      </c>
      <c r="D84" s="24">
        <v>24.680887464851565</v>
      </c>
      <c r="E84" s="24">
        <v>1.2090816533321609</v>
      </c>
      <c r="F84" s="60">
        <v>3.8007</v>
      </c>
      <c r="G84" s="60">
        <v>1.3007</v>
      </c>
      <c r="H84" s="1">
        <f>F84-0.591/2-7/8</f>
        <v>2.6302</v>
      </c>
      <c r="K84" s="27" t="s">
        <v>95</v>
      </c>
      <c r="L84" s="24">
        <v>34.77131710249815</v>
      </c>
      <c r="M84" s="24">
        <v>24.881913666682276</v>
      </c>
      <c r="N84" s="24">
        <v>1.903133122291821</v>
      </c>
      <c r="O84" s="60">
        <v>3.9723</v>
      </c>
      <c r="P84" s="60">
        <v>1.4723000000000002</v>
      </c>
      <c r="Q84" s="1">
        <f>O84-0.591/2-7/8</f>
        <v>2.8018</v>
      </c>
    </row>
    <row r="85" spans="2:17" ht="13.5">
      <c r="B85" s="27" t="s">
        <v>95</v>
      </c>
      <c r="C85" s="24">
        <v>34.77131710249815</v>
      </c>
      <c r="D85" s="24">
        <v>24.881913666682276</v>
      </c>
      <c r="E85" s="24">
        <v>1.903133122291821</v>
      </c>
      <c r="F85" s="60">
        <v>3.9723</v>
      </c>
      <c r="G85" s="60">
        <v>1.4723000000000002</v>
      </c>
      <c r="H85" s="1">
        <f>F85-0.591/2-7/8</f>
        <v>2.8018</v>
      </c>
      <c r="K85" s="27" t="s">
        <v>108</v>
      </c>
      <c r="L85" s="24">
        <v>33.935434864886595</v>
      </c>
      <c r="M85" s="24">
        <v>25.55989974274492</v>
      </c>
      <c r="N85" s="24">
        <v>0.8305954134112512</v>
      </c>
      <c r="O85" s="60">
        <v>3.9738</v>
      </c>
      <c r="P85" s="60">
        <v>1.4738000000000002</v>
      </c>
      <c r="Q85" s="1">
        <f>O85-0.591/2-7/8</f>
        <v>2.8033</v>
      </c>
    </row>
    <row r="86" spans="2:17" ht="13.5">
      <c r="B86" s="27" t="s">
        <v>96</v>
      </c>
      <c r="C86" s="24">
        <v>34.969235528360166</v>
      </c>
      <c r="D86" s="24">
        <v>25.07805094466854</v>
      </c>
      <c r="E86" s="24">
        <v>2.612974832235512</v>
      </c>
      <c r="F86" s="60">
        <v>4.14</v>
      </c>
      <c r="G86" s="60">
        <v>1.64</v>
      </c>
      <c r="H86" s="1">
        <f>F86-0.591/2-7/8</f>
        <v>2.9694999999999996</v>
      </c>
      <c r="K86" s="27" t="s">
        <v>84</v>
      </c>
      <c r="L86" s="24">
        <v>38.486286097450815</v>
      </c>
      <c r="M86" s="24">
        <v>21.913285034207977</v>
      </c>
      <c r="N86" s="24">
        <v>6.503233736372972</v>
      </c>
      <c r="O86" s="60">
        <v>4.122</v>
      </c>
      <c r="P86" s="60">
        <v>1.6219999999999999</v>
      </c>
      <c r="Q86" s="1">
        <f>O86-0.591/2-7/8</f>
        <v>2.9515</v>
      </c>
    </row>
    <row r="87" spans="2:17" ht="13.5">
      <c r="B87" s="27" t="s">
        <v>97</v>
      </c>
      <c r="C87" s="24">
        <v>35.14961976442755</v>
      </c>
      <c r="D87" s="24">
        <v>25.31410981838127</v>
      </c>
      <c r="E87" s="24">
        <v>3.3264457607347504</v>
      </c>
      <c r="F87" s="60">
        <v>4.3094</v>
      </c>
      <c r="G87" s="60">
        <v>1.8094000000000001</v>
      </c>
      <c r="H87" s="1">
        <f>F87-0.591/2-7/8</f>
        <v>3.1389000000000005</v>
      </c>
      <c r="K87" s="27" t="s">
        <v>96</v>
      </c>
      <c r="L87" s="24">
        <v>34.969235528360166</v>
      </c>
      <c r="M87" s="24">
        <v>25.07805094466854</v>
      </c>
      <c r="N87" s="24">
        <v>2.612974832235512</v>
      </c>
      <c r="O87" s="60">
        <v>4.14</v>
      </c>
      <c r="P87" s="60">
        <v>1.64</v>
      </c>
      <c r="Q87" s="1">
        <f>O87-0.591/2-7/8</f>
        <v>2.9694999999999996</v>
      </c>
    </row>
    <row r="88" spans="2:17" ht="13.5">
      <c r="B88" s="27" t="s">
        <v>98</v>
      </c>
      <c r="C88" s="24">
        <v>35.35866885945561</v>
      </c>
      <c r="D88" s="24">
        <v>25.474676735546463</v>
      </c>
      <c r="E88" s="24">
        <v>4.027851003440723</v>
      </c>
      <c r="F88" s="60">
        <v>4.4536</v>
      </c>
      <c r="G88" s="60">
        <v>1.9535999999999998</v>
      </c>
      <c r="H88" s="1">
        <f>F88-0.591/2-7/8</f>
        <v>3.2831</v>
      </c>
      <c r="K88" s="27" t="s">
        <v>107</v>
      </c>
      <c r="L88" s="24">
        <v>34.05463494789342</v>
      </c>
      <c r="M88" s="24">
        <v>25.8573174276409</v>
      </c>
      <c r="N88" s="24">
        <v>1.5092841972553588</v>
      </c>
      <c r="O88" s="60">
        <v>4.1889</v>
      </c>
      <c r="P88" s="60">
        <v>1.6889000000000003</v>
      </c>
      <c r="Q88" s="1">
        <f>O88-0.591/2-7/8</f>
        <v>3.0184</v>
      </c>
    </row>
    <row r="89" spans="2:17" ht="13.5">
      <c r="B89" s="27" t="s">
        <v>99</v>
      </c>
      <c r="C89" s="24">
        <v>35.55440242024494</v>
      </c>
      <c r="D89" s="24">
        <v>25.664214218461897</v>
      </c>
      <c r="E89" s="24">
        <v>4.7336269697810645</v>
      </c>
      <c r="F89" s="60">
        <v>4.5948</v>
      </c>
      <c r="G89" s="60">
        <v>2.0948</v>
      </c>
      <c r="H89" s="1">
        <f>F89-0.591/2-7/8</f>
        <v>3.4243000000000006</v>
      </c>
      <c r="K89" s="27" t="s">
        <v>97</v>
      </c>
      <c r="L89" s="24">
        <v>35.14961976442755</v>
      </c>
      <c r="M89" s="24">
        <v>25.31410981838127</v>
      </c>
      <c r="N89" s="24">
        <v>3.3264457607347504</v>
      </c>
      <c r="O89" s="60">
        <v>4.3094</v>
      </c>
      <c r="P89" s="60">
        <v>1.8094000000000001</v>
      </c>
      <c r="Q89" s="1">
        <f>O89-0.591/2-7/8</f>
        <v>3.1389000000000005</v>
      </c>
    </row>
    <row r="90" spans="2:17" ht="13.5">
      <c r="B90" s="27" t="s">
        <v>100</v>
      </c>
      <c r="C90" s="24">
        <v>35.432763964853415</v>
      </c>
      <c r="D90" s="24">
        <v>26.27125469243851</v>
      </c>
      <c r="E90" s="24">
        <v>5.181571615064564</v>
      </c>
      <c r="F90" s="60">
        <v>4.8053</v>
      </c>
      <c r="G90" s="60">
        <v>2.3053</v>
      </c>
      <c r="H90" s="1">
        <f>F90-0.591/2-7/8</f>
        <v>3.6348000000000003</v>
      </c>
      <c r="K90" s="27" t="s">
        <v>106</v>
      </c>
      <c r="L90" s="24">
        <v>34.209035163148336</v>
      </c>
      <c r="M90" s="24">
        <v>26.116296112411774</v>
      </c>
      <c r="N90" s="24">
        <v>2.195552536978346</v>
      </c>
      <c r="O90" s="60">
        <v>4.3807</v>
      </c>
      <c r="P90" s="60">
        <v>1.8807</v>
      </c>
      <c r="Q90" s="1">
        <f>O90-0.591/2-7/8</f>
        <v>3.2102000000000004</v>
      </c>
    </row>
    <row r="91" spans="2:17" ht="13.5">
      <c r="B91" s="27" t="s">
        <v>101</v>
      </c>
      <c r="C91" s="24">
        <v>35.05571635498839</v>
      </c>
      <c r="D91" s="24">
        <v>26.9896037334537</v>
      </c>
      <c r="E91" s="24">
        <v>5.74770055230851</v>
      </c>
      <c r="F91" s="60">
        <v>5.2952</v>
      </c>
      <c r="G91" s="60">
        <v>2.7952000000000004</v>
      </c>
      <c r="H91" s="1">
        <f>F91-0.591/2-7/8</f>
        <v>4.124700000000001</v>
      </c>
      <c r="K91" s="27" t="s">
        <v>98</v>
      </c>
      <c r="L91" s="24">
        <v>35.35866885945561</v>
      </c>
      <c r="M91" s="24">
        <v>25.474676735546463</v>
      </c>
      <c r="N91" s="24">
        <v>4.027851003440723</v>
      </c>
      <c r="O91" s="60">
        <v>4.4536</v>
      </c>
      <c r="P91" s="60">
        <v>1.9535999999999998</v>
      </c>
      <c r="Q91" s="1">
        <f>O91-0.591/2-7/8</f>
        <v>3.2831</v>
      </c>
    </row>
    <row r="92" spans="2:17" ht="13.5">
      <c r="B92" s="27" t="s">
        <v>102</v>
      </c>
      <c r="C92" s="24">
        <v>35.00034322500716</v>
      </c>
      <c r="D92" s="24">
        <v>26.920208890078833</v>
      </c>
      <c r="E92" s="24">
        <v>4.995793433077409</v>
      </c>
      <c r="F92" s="60">
        <v>4.997</v>
      </c>
      <c r="G92" s="60">
        <v>2.497</v>
      </c>
      <c r="H92" s="1">
        <f>F92-0.591/2-7/8</f>
        <v>3.8265000000000002</v>
      </c>
      <c r="K92" s="27" t="s">
        <v>105</v>
      </c>
      <c r="L92" s="24">
        <v>34.44806866873466</v>
      </c>
      <c r="M92" s="24">
        <v>26.252970399267937</v>
      </c>
      <c r="N92" s="24">
        <v>2.9063418620818995</v>
      </c>
      <c r="O92" s="60">
        <v>4.5269</v>
      </c>
      <c r="P92" s="60">
        <v>2.0269000000000004</v>
      </c>
      <c r="Q92" s="1">
        <f>O92-0.591/2-7/8</f>
        <v>3.3564000000000007</v>
      </c>
    </row>
    <row r="93" spans="2:17" ht="13.5">
      <c r="B93" s="27" t="s">
        <v>103</v>
      </c>
      <c r="C93" s="24">
        <v>34.82922579364722</v>
      </c>
      <c r="D93" s="24">
        <v>26.670927161944167</v>
      </c>
      <c r="E93" s="24">
        <v>4.305978228547766</v>
      </c>
      <c r="F93" s="60">
        <v>4.8448</v>
      </c>
      <c r="G93" s="60">
        <v>2.3448</v>
      </c>
      <c r="H93" s="1">
        <f>F93-0.591/2-7/8</f>
        <v>3.6743000000000006</v>
      </c>
      <c r="K93" s="27" t="s">
        <v>99</v>
      </c>
      <c r="L93" s="24">
        <v>35.55440242024494</v>
      </c>
      <c r="M93" s="24">
        <v>25.664214218461897</v>
      </c>
      <c r="N93" s="24">
        <v>4.7336269697810645</v>
      </c>
      <c r="O93" s="60">
        <v>4.5948</v>
      </c>
      <c r="P93" s="60">
        <v>2.0948</v>
      </c>
      <c r="Q93" s="1">
        <f>O93-0.591/2-7/8</f>
        <v>3.4243000000000006</v>
      </c>
    </row>
    <row r="94" spans="2:17" ht="13.5">
      <c r="B94" s="27" t="s">
        <v>104</v>
      </c>
      <c r="C94" s="24">
        <v>34.687797998587016</v>
      </c>
      <c r="D94" s="24">
        <v>26.402990006704478</v>
      </c>
      <c r="E94" s="24">
        <v>3.618477651073595</v>
      </c>
      <c r="F94" s="60">
        <v>4.6631</v>
      </c>
      <c r="G94" s="60">
        <v>2.1631</v>
      </c>
      <c r="H94" s="1">
        <f>F94-0.591/2-7/8</f>
        <v>3.4926000000000004</v>
      </c>
      <c r="K94" s="27" t="s">
        <v>104</v>
      </c>
      <c r="L94" s="24">
        <v>34.687797998587016</v>
      </c>
      <c r="M94" s="24">
        <v>26.402990006704478</v>
      </c>
      <c r="N94" s="24">
        <v>3.618477651073595</v>
      </c>
      <c r="O94" s="60">
        <v>4.6631</v>
      </c>
      <c r="P94" s="60">
        <v>2.1631</v>
      </c>
      <c r="Q94" s="1">
        <f>O94-0.591/2-7/8</f>
        <v>3.4926000000000004</v>
      </c>
    </row>
    <row r="95" spans="2:17" ht="13.5">
      <c r="B95" s="27" t="s">
        <v>105</v>
      </c>
      <c r="C95" s="24">
        <v>34.44806866873466</v>
      </c>
      <c r="D95" s="24">
        <v>26.252970399267937</v>
      </c>
      <c r="E95" s="24">
        <v>2.9063418620818995</v>
      </c>
      <c r="F95" s="60">
        <v>4.5269</v>
      </c>
      <c r="G95" s="60">
        <v>2.0269000000000004</v>
      </c>
      <c r="H95" s="1">
        <f>F95-0.591/2-7/8</f>
        <v>3.3564000000000007</v>
      </c>
      <c r="K95" s="27" t="s">
        <v>100</v>
      </c>
      <c r="L95" s="24">
        <v>35.432763964853415</v>
      </c>
      <c r="M95" s="24">
        <v>26.27125469243851</v>
      </c>
      <c r="N95" s="24">
        <v>5.181571615064564</v>
      </c>
      <c r="O95" s="60">
        <v>4.8053</v>
      </c>
      <c r="P95" s="60">
        <v>2.3053</v>
      </c>
      <c r="Q95" s="1">
        <f>O95-0.591/2-7/8</f>
        <v>3.6348000000000003</v>
      </c>
    </row>
    <row r="96" spans="2:17" ht="13.5">
      <c r="B96" s="27" t="s">
        <v>106</v>
      </c>
      <c r="C96" s="24">
        <v>34.209035163148336</v>
      </c>
      <c r="D96" s="24">
        <v>26.116296112411774</v>
      </c>
      <c r="E96" s="24">
        <v>2.195552536978346</v>
      </c>
      <c r="F96" s="60">
        <v>4.3807</v>
      </c>
      <c r="G96" s="60">
        <v>1.8807</v>
      </c>
      <c r="H96" s="1">
        <f>F96-0.591/2-7/8</f>
        <v>3.2102000000000004</v>
      </c>
      <c r="K96" s="27" t="s">
        <v>103</v>
      </c>
      <c r="L96" s="24">
        <v>34.82922579364722</v>
      </c>
      <c r="M96" s="24">
        <v>26.670927161944167</v>
      </c>
      <c r="N96" s="24">
        <v>4.305978228547766</v>
      </c>
      <c r="O96" s="60">
        <v>4.8448</v>
      </c>
      <c r="P96" s="60">
        <v>2.3448</v>
      </c>
      <c r="Q96" s="1">
        <f>O96-0.591/2-7/8</f>
        <v>3.6743000000000006</v>
      </c>
    </row>
    <row r="97" spans="2:17" ht="13.5">
      <c r="B97" s="27" t="s">
        <v>107</v>
      </c>
      <c r="C97" s="24">
        <v>34.05463494789342</v>
      </c>
      <c r="D97" s="24">
        <v>25.8573174276409</v>
      </c>
      <c r="E97" s="24">
        <v>1.5092841972553588</v>
      </c>
      <c r="F97" s="60">
        <v>4.1889</v>
      </c>
      <c r="G97" s="60">
        <v>1.6889000000000003</v>
      </c>
      <c r="H97" s="1">
        <f>F97-0.591/2-7/8</f>
        <v>3.0184</v>
      </c>
      <c r="K97" s="27" t="s">
        <v>102</v>
      </c>
      <c r="L97" s="24">
        <v>35.00034322500716</v>
      </c>
      <c r="M97" s="24">
        <v>26.920208890078833</v>
      </c>
      <c r="N97" s="24">
        <v>4.995793433077409</v>
      </c>
      <c r="O97" s="60">
        <v>4.997</v>
      </c>
      <c r="P97" s="60">
        <v>2.497</v>
      </c>
      <c r="Q97" s="1">
        <f>O97-0.591/2-7/8</f>
        <v>3.8265000000000002</v>
      </c>
    </row>
    <row r="98" spans="2:17" ht="13.5">
      <c r="B98" s="27" t="s">
        <v>108</v>
      </c>
      <c r="C98" s="24">
        <v>33.935434864886595</v>
      </c>
      <c r="D98" s="24">
        <v>25.55989974274492</v>
      </c>
      <c r="E98" s="24">
        <v>0.8305954134112512</v>
      </c>
      <c r="F98" s="60">
        <v>3.9738</v>
      </c>
      <c r="G98" s="60">
        <v>1.4738000000000002</v>
      </c>
      <c r="H98" s="1">
        <f>F98-0.591/2-7/8</f>
        <v>2.8033</v>
      </c>
      <c r="K98" s="27" t="s">
        <v>92</v>
      </c>
      <c r="L98" s="24">
        <v>35.56774034718768</v>
      </c>
      <c r="M98" s="24">
        <v>25.40562924503296</v>
      </c>
      <c r="N98" s="24">
        <v>5.534039245030339</v>
      </c>
      <c r="O98" s="60">
        <v>5.0169</v>
      </c>
      <c r="P98" s="60">
        <v>2.5168999999999997</v>
      </c>
      <c r="Q98" s="1">
        <f>O98-0.591/2-7/8</f>
        <v>3.8464</v>
      </c>
    </row>
    <row r="99" spans="2:17" ht="13.5">
      <c r="B99" s="27" t="s">
        <v>109</v>
      </c>
      <c r="C99" s="24">
        <v>33.64788366941415</v>
      </c>
      <c r="D99" s="24">
        <v>25.180816104256856</v>
      </c>
      <c r="E99" s="24">
        <v>0.2273171425708182</v>
      </c>
      <c r="F99" s="60">
        <v>3.9483</v>
      </c>
      <c r="G99" s="60">
        <v>1.4483000000000001</v>
      </c>
      <c r="H99" s="1">
        <f>F99-0.591/2-7/8</f>
        <v>2.7778</v>
      </c>
      <c r="K99" s="27" t="s">
        <v>101</v>
      </c>
      <c r="L99" s="24">
        <v>35.05571635498839</v>
      </c>
      <c r="M99" s="24">
        <v>26.9896037334537</v>
      </c>
      <c r="N99" s="24">
        <v>5.74770055230851</v>
      </c>
      <c r="O99" s="60">
        <v>5.2952</v>
      </c>
      <c r="P99" s="60">
        <v>2.7952000000000004</v>
      </c>
      <c r="Q99" s="1">
        <f>O99-0.591/2-7/8</f>
        <v>4.124700000000001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O25:O29 G17:H22 H44 H100:H65536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99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9"/>
  <sheetViews>
    <sheetView workbookViewId="0" topLeftCell="A1">
      <selection activeCell="F48" sqref="F4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/>
      <c r="D2" s="70"/>
      <c r="E2" s="3"/>
      <c r="F2" s="4" t="s">
        <v>3</v>
      </c>
      <c r="G2" s="11">
        <v>39588.59392361111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53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-0.591</v>
      </c>
      <c r="D7" s="72"/>
      <c r="E7" s="75" t="s">
        <v>19</v>
      </c>
      <c r="F7" s="75"/>
      <c r="G7" s="36">
        <v>3.5862283018867918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2.5</v>
      </c>
      <c r="D8" s="72"/>
      <c r="E8" s="1"/>
      <c r="F8" s="14" t="s">
        <v>12</v>
      </c>
      <c r="G8" s="35">
        <v>5.295203932531694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-2.5</v>
      </c>
      <c r="D9" s="72"/>
      <c r="E9" s="1"/>
      <c r="F9" s="14" t="s">
        <v>13</v>
      </c>
      <c r="G9" s="35">
        <v>2.5150974393227186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2.780106493208976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0.7431402824338825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57</v>
      </c>
      <c r="C47" s="24">
        <v>-1.577628896274156</v>
      </c>
      <c r="D47" s="24">
        <v>-1.6013781443914894</v>
      </c>
      <c r="E47" s="24">
        <v>1.379533436244198</v>
      </c>
      <c r="F47" s="60">
        <v>2.6375</v>
      </c>
      <c r="G47" s="24">
        <v>0.1375</v>
      </c>
    </row>
    <row r="48" spans="2:7" ht="13.5">
      <c r="B48" s="27" t="s">
        <v>58</v>
      </c>
      <c r="C48" s="24">
        <v>-1.523181976438373</v>
      </c>
      <c r="D48" s="24">
        <v>-1.5366439398364058</v>
      </c>
      <c r="E48" s="24">
        <v>1.2823249190844652</v>
      </c>
      <c r="F48" s="60">
        <v>2.5151</v>
      </c>
      <c r="G48" s="24">
        <v>0.015099999999999891</v>
      </c>
    </row>
    <row r="49" spans="2:7" ht="13.5">
      <c r="B49" s="27" t="s">
        <v>59</v>
      </c>
      <c r="C49" s="24">
        <v>-1.606086461031488</v>
      </c>
      <c r="D49" s="24">
        <v>-1.600613101625381</v>
      </c>
      <c r="E49" s="24">
        <v>1.2946341010143212</v>
      </c>
      <c r="F49" s="60">
        <v>2.611</v>
      </c>
      <c r="G49" s="24">
        <v>0.11100000000000021</v>
      </c>
    </row>
    <row r="50" spans="2:7" ht="13.5">
      <c r="B50" s="27" t="s">
        <v>60</v>
      </c>
      <c r="C50" s="24">
        <v>-1.6877833233935249</v>
      </c>
      <c r="D50" s="24">
        <v>-1.6670425055739493</v>
      </c>
      <c r="E50" s="24">
        <v>1.2995815106074557</v>
      </c>
      <c r="F50" s="60">
        <v>2.7049</v>
      </c>
      <c r="G50" s="24">
        <v>0.20489999999999986</v>
      </c>
    </row>
    <row r="51" spans="2:7" ht="13.5">
      <c r="B51" s="27" t="s">
        <v>61</v>
      </c>
      <c r="C51" s="24">
        <v>-1.7933695171892623</v>
      </c>
      <c r="D51" s="24">
        <v>-1.7376098703437037</v>
      </c>
      <c r="E51" s="24">
        <v>1.2966376842244183</v>
      </c>
      <c r="F51" s="60">
        <v>2.8137</v>
      </c>
      <c r="G51" s="24">
        <v>0.31369999999999987</v>
      </c>
    </row>
    <row r="52" spans="2:7" ht="13.5">
      <c r="B52" s="27" t="s">
        <v>62</v>
      </c>
      <c r="C52" s="24">
        <v>-1.8596114801859187</v>
      </c>
      <c r="D52" s="24">
        <v>-1.7846111543716212</v>
      </c>
      <c r="E52" s="24">
        <v>1.2797639349303205</v>
      </c>
      <c r="F52" s="60">
        <v>2.8776</v>
      </c>
      <c r="G52" s="24">
        <v>0.37760000000000016</v>
      </c>
    </row>
    <row r="53" spans="2:7" ht="13.5">
      <c r="B53" s="27" t="s">
        <v>63</v>
      </c>
      <c r="C53" s="24">
        <v>-1.932344322790044</v>
      </c>
      <c r="D53" s="24">
        <v>-1.818832113036521</v>
      </c>
      <c r="E53" s="24">
        <v>1.2615729373304876</v>
      </c>
      <c r="F53" s="60">
        <v>2.9383</v>
      </c>
      <c r="G53" s="24">
        <v>0.4382999999999999</v>
      </c>
    </row>
    <row r="54" spans="2:7" ht="13.5">
      <c r="B54" s="27" t="s">
        <v>64</v>
      </c>
      <c r="C54" s="24">
        <v>-1.975498567946893</v>
      </c>
      <c r="D54" s="24">
        <v>-1.8361213884735683</v>
      </c>
      <c r="E54" s="24">
        <v>1.2166376161973371</v>
      </c>
      <c r="F54" s="60">
        <v>2.9587</v>
      </c>
      <c r="G54" s="24">
        <v>0.4586999999999999</v>
      </c>
    </row>
    <row r="55" spans="2:7" ht="13.5">
      <c r="B55" s="27" t="s">
        <v>65</v>
      </c>
      <c r="C55" s="24">
        <v>-2.1766834482086708</v>
      </c>
      <c r="D55" s="24">
        <v>-1.9930212926484288</v>
      </c>
      <c r="E55" s="24">
        <v>1.26206307617537</v>
      </c>
      <c r="F55" s="60">
        <v>3.2098</v>
      </c>
      <c r="G55" s="24">
        <v>0.7098</v>
      </c>
    </row>
    <row r="56" spans="2:7" ht="13.5">
      <c r="B56" s="27" t="s">
        <v>66</v>
      </c>
      <c r="C56" s="24">
        <v>-2.592948383678184</v>
      </c>
      <c r="D56" s="24">
        <v>-2.3447977048129616</v>
      </c>
      <c r="E56" s="24">
        <v>1.438371448915464</v>
      </c>
      <c r="F56" s="60">
        <v>3.7803</v>
      </c>
      <c r="G56" s="24">
        <v>1.2803</v>
      </c>
    </row>
    <row r="57" spans="2:7" ht="13.5">
      <c r="B57" s="27" t="s">
        <v>67</v>
      </c>
      <c r="C57" s="24">
        <v>-2.5673493543484014</v>
      </c>
      <c r="D57" s="24">
        <v>-2.2488959303294926</v>
      </c>
      <c r="E57" s="24">
        <v>1.4369161517958169</v>
      </c>
      <c r="F57" s="60">
        <v>3.7032</v>
      </c>
      <c r="G57" s="24">
        <v>1.2031999999999998</v>
      </c>
    </row>
    <row r="58" spans="2:7" ht="13.5">
      <c r="B58" s="27" t="s">
        <v>68</v>
      </c>
      <c r="C58" s="24">
        <v>-2.2015905429381135</v>
      </c>
      <c r="D58" s="24">
        <v>-1.9428611594699312</v>
      </c>
      <c r="E58" s="24">
        <v>1.2925278627323875</v>
      </c>
      <c r="F58" s="60">
        <v>3.2082</v>
      </c>
      <c r="G58" s="24">
        <v>0.7082000000000002</v>
      </c>
    </row>
    <row r="59" spans="2:7" ht="13.5">
      <c r="B59" s="27" t="s">
        <v>69</v>
      </c>
      <c r="C59" s="24">
        <v>-2.008239952814236</v>
      </c>
      <c r="D59" s="24">
        <v>-1.8119606386696034</v>
      </c>
      <c r="E59" s="24">
        <v>1.2984764467619239</v>
      </c>
      <c r="F59" s="60">
        <v>3.0004</v>
      </c>
      <c r="G59" s="24">
        <v>0.5004</v>
      </c>
    </row>
    <row r="60" spans="2:7" ht="13.5">
      <c r="B60" s="27" t="s">
        <v>70</v>
      </c>
      <c r="C60" s="24">
        <v>-1.9476779756363172</v>
      </c>
      <c r="D60" s="24">
        <v>-1.7794715558969827</v>
      </c>
      <c r="E60" s="24">
        <v>1.3294487925204796</v>
      </c>
      <c r="F60" s="60">
        <v>2.9542</v>
      </c>
      <c r="G60" s="24">
        <v>0.45420000000000016</v>
      </c>
    </row>
    <row r="61" spans="2:7" ht="13.5">
      <c r="B61" s="27" t="s">
        <v>71</v>
      </c>
      <c r="C61" s="24">
        <v>-1.8817763459333534</v>
      </c>
      <c r="D61" s="24">
        <v>-1.7298473188851489</v>
      </c>
      <c r="E61" s="24">
        <v>1.3451986441408903</v>
      </c>
      <c r="F61" s="60">
        <v>2.8884</v>
      </c>
      <c r="G61" s="24">
        <v>0.38839999999999986</v>
      </c>
    </row>
    <row r="62" spans="2:7" ht="13.5">
      <c r="B62" s="27" t="s">
        <v>72</v>
      </c>
      <c r="C62" s="24">
        <v>-1.7806804015144095</v>
      </c>
      <c r="D62" s="24">
        <v>-1.678382590192669</v>
      </c>
      <c r="E62" s="24">
        <v>1.3310146346824419</v>
      </c>
      <c r="F62" s="60">
        <v>2.7856</v>
      </c>
      <c r="G62" s="24">
        <v>0.2856000000000001</v>
      </c>
    </row>
    <row r="63" spans="2:7" ht="13.5">
      <c r="B63" s="27" t="s">
        <v>73</v>
      </c>
      <c r="C63" s="24">
        <v>-1.662408784460638</v>
      </c>
      <c r="D63" s="24">
        <v>-1.571757073890101</v>
      </c>
      <c r="E63" s="24">
        <v>1.296300894228935</v>
      </c>
      <c r="F63" s="60">
        <v>2.6295</v>
      </c>
      <c r="G63" s="24">
        <v>0.12950000000000017</v>
      </c>
    </row>
    <row r="64" spans="2:7" ht="13.5">
      <c r="B64" s="27" t="s">
        <v>74</v>
      </c>
      <c r="C64" s="24">
        <v>-1.6251035870692903</v>
      </c>
      <c r="D64" s="24">
        <v>-1.55183236558727</v>
      </c>
      <c r="E64" s="24">
        <v>1.325376940540676</v>
      </c>
      <c r="F64" s="60">
        <v>2.6088</v>
      </c>
      <c r="G64" s="24">
        <v>0.10880000000000001</v>
      </c>
    </row>
    <row r="65" spans="2:7" ht="13.5">
      <c r="B65" s="27" t="s">
        <v>75</v>
      </c>
      <c r="C65" s="24">
        <v>-1.6070737835167108</v>
      </c>
      <c r="D65" s="24">
        <v>-1.5341583535634058</v>
      </c>
      <c r="E65" s="24">
        <v>1.3635825912409365</v>
      </c>
      <c r="F65" s="60">
        <v>2.6069</v>
      </c>
      <c r="G65" s="24">
        <v>0.1069</v>
      </c>
    </row>
    <row r="66" spans="2:7" ht="13.5">
      <c r="B66" s="27" t="s">
        <v>76</v>
      </c>
      <c r="C66" s="24">
        <v>-2.2478723899731747</v>
      </c>
      <c r="D66" s="24">
        <v>-1.2022657926522982</v>
      </c>
      <c r="E66" s="24">
        <v>1.663807840341958</v>
      </c>
      <c r="F66" s="60">
        <v>3.0441</v>
      </c>
      <c r="G66" s="24">
        <v>0.5440999999999998</v>
      </c>
    </row>
    <row r="67" spans="2:7" ht="13.5">
      <c r="B67" s="27" t="s">
        <v>77</v>
      </c>
      <c r="C67" s="24">
        <v>-2.2891679608433577</v>
      </c>
      <c r="D67" s="24">
        <v>-1.2092297789388944</v>
      </c>
      <c r="E67" s="24">
        <v>1.641743902827366</v>
      </c>
      <c r="F67" s="60">
        <v>3.0656</v>
      </c>
      <c r="G67" s="24">
        <v>0.5655999999999999</v>
      </c>
    </row>
    <row r="68" spans="2:7" ht="13.5">
      <c r="B68" s="27" t="s">
        <v>78</v>
      </c>
      <c r="C68" s="24">
        <v>-2.4407910471207472</v>
      </c>
      <c r="D68" s="24">
        <v>-1.2724350951399188</v>
      </c>
      <c r="E68" s="24">
        <v>1.6915950158624637</v>
      </c>
      <c r="F68" s="60">
        <v>3.2308</v>
      </c>
      <c r="G68" s="24">
        <v>0.7307999999999999</v>
      </c>
    </row>
    <row r="69" spans="2:7" ht="13.5">
      <c r="B69" s="27" t="s">
        <v>79</v>
      </c>
      <c r="C69" s="24">
        <v>-2.561627594222088</v>
      </c>
      <c r="D69" s="24">
        <v>-1.334283143159542</v>
      </c>
      <c r="E69" s="24">
        <v>1.7245360043552556</v>
      </c>
      <c r="F69" s="60">
        <v>3.364</v>
      </c>
      <c r="G69" s="24">
        <v>0.8639999999999999</v>
      </c>
    </row>
    <row r="70" spans="2:7" ht="13.5">
      <c r="B70" s="27" t="s">
        <v>80</v>
      </c>
      <c r="C70" s="24">
        <v>-2.6938919217709625</v>
      </c>
      <c r="D70" s="24">
        <v>-1.3903815816529246</v>
      </c>
      <c r="E70" s="24">
        <v>1.7570782976012493</v>
      </c>
      <c r="F70" s="60">
        <v>3.5039</v>
      </c>
      <c r="G70" s="24">
        <v>1.0038999999999998</v>
      </c>
    </row>
    <row r="71" spans="2:7" ht="13.5">
      <c r="B71" s="27" t="s">
        <v>81</v>
      </c>
      <c r="C71" s="24">
        <v>-2.8048152780002695</v>
      </c>
      <c r="D71" s="24">
        <v>-1.4452657239479834</v>
      </c>
      <c r="E71" s="24">
        <v>1.7647119264361786</v>
      </c>
      <c r="F71" s="60">
        <v>3.6152</v>
      </c>
      <c r="G71" s="24">
        <v>1.1152000000000002</v>
      </c>
    </row>
    <row r="72" spans="2:7" ht="13.5">
      <c r="B72" s="27" t="s">
        <v>82</v>
      </c>
      <c r="C72" s="24">
        <v>-2.921821806189719</v>
      </c>
      <c r="D72" s="24">
        <v>-1.493724374595324</v>
      </c>
      <c r="E72" s="24">
        <v>1.7588620610500918</v>
      </c>
      <c r="F72" s="60">
        <v>3.7232</v>
      </c>
      <c r="G72" s="24">
        <v>1.2231999999999998</v>
      </c>
    </row>
    <row r="73" spans="2:7" ht="13.5">
      <c r="B73" s="27" t="s">
        <v>83</v>
      </c>
      <c r="C73" s="24">
        <v>-3.03457493095533</v>
      </c>
      <c r="D73" s="24">
        <v>-1.538002402770264</v>
      </c>
      <c r="E73" s="24">
        <v>1.7405111414016137</v>
      </c>
      <c r="F73" s="60">
        <v>3.8214</v>
      </c>
      <c r="G73" s="24">
        <v>1.3214000000000001</v>
      </c>
    </row>
    <row r="74" spans="2:7" ht="13.5">
      <c r="B74" s="27" t="s">
        <v>84</v>
      </c>
      <c r="C74" s="24">
        <v>-3.293194718104864</v>
      </c>
      <c r="D74" s="24">
        <v>-1.6965568361374928</v>
      </c>
      <c r="E74" s="24">
        <v>1.807696901043796</v>
      </c>
      <c r="F74" s="60">
        <v>4.122</v>
      </c>
      <c r="G74" s="24">
        <v>1.6219999999999999</v>
      </c>
    </row>
    <row r="75" spans="2:7" ht="13.5">
      <c r="B75" s="27" t="s">
        <v>85</v>
      </c>
      <c r="C75" s="24">
        <v>-2.8809044699573576</v>
      </c>
      <c r="D75" s="24">
        <v>-1.6690417454794364</v>
      </c>
      <c r="E75" s="24">
        <v>1.6562357216333838</v>
      </c>
      <c r="F75" s="60">
        <v>3.7187</v>
      </c>
      <c r="G75" s="24">
        <v>1.2187000000000001</v>
      </c>
    </row>
    <row r="76" spans="2:7" ht="13.5">
      <c r="B76" s="27" t="s">
        <v>86</v>
      </c>
      <c r="C76" s="24">
        <v>-2.7315283513317894</v>
      </c>
      <c r="D76" s="24">
        <v>-1.6212452507993689</v>
      </c>
      <c r="E76" s="24">
        <v>1.661347075206633</v>
      </c>
      <c r="F76" s="60">
        <v>3.5847</v>
      </c>
      <c r="G76" s="24">
        <v>1.0847000000000002</v>
      </c>
    </row>
    <row r="77" spans="2:7" ht="13.5">
      <c r="B77" s="27" t="s">
        <v>87</v>
      </c>
      <c r="C77" s="24">
        <v>-2.6386240606541875</v>
      </c>
      <c r="D77" s="24">
        <v>-1.5590009570796752</v>
      </c>
      <c r="E77" s="24">
        <v>1.6770108090087916</v>
      </c>
      <c r="F77" s="60">
        <v>3.4936</v>
      </c>
      <c r="G77" s="24">
        <v>0.9935999999999998</v>
      </c>
    </row>
    <row r="78" spans="2:7" ht="13.5">
      <c r="B78" s="27" t="s">
        <v>88</v>
      </c>
      <c r="C78" s="24">
        <v>-2.5188864731058658</v>
      </c>
      <c r="D78" s="24">
        <v>-1.509133971632945</v>
      </c>
      <c r="E78" s="24">
        <v>1.6694569674955342</v>
      </c>
      <c r="F78" s="60">
        <v>3.3778</v>
      </c>
      <c r="G78" s="24">
        <v>0.8778000000000001</v>
      </c>
    </row>
    <row r="79" spans="2:7" ht="13.5">
      <c r="B79" s="27" t="s">
        <v>89</v>
      </c>
      <c r="C79" s="24">
        <v>-2.4012050600617343</v>
      </c>
      <c r="D79" s="24">
        <v>-1.4502756399565868</v>
      </c>
      <c r="E79" s="24">
        <v>1.6478022444118827</v>
      </c>
      <c r="F79" s="60">
        <v>3.2534</v>
      </c>
      <c r="G79" s="24">
        <v>0.7534000000000001</v>
      </c>
    </row>
    <row r="80" spans="2:7" ht="13.5">
      <c r="B80" s="27" t="s">
        <v>90</v>
      </c>
      <c r="C80" s="24">
        <v>-2.3112670992586146</v>
      </c>
      <c r="D80" s="24">
        <v>-1.3909622422339112</v>
      </c>
      <c r="E80" s="24">
        <v>1.6375390149539046</v>
      </c>
      <c r="F80" s="60">
        <v>3.1557</v>
      </c>
      <c r="G80" s="24">
        <v>0.6557</v>
      </c>
    </row>
    <row r="81" spans="2:7" ht="13.5">
      <c r="B81" s="27" t="s">
        <v>91</v>
      </c>
      <c r="C81" s="24">
        <v>-2.1283419191350887</v>
      </c>
      <c r="D81" s="24">
        <v>-1.2970870705829327</v>
      </c>
      <c r="E81" s="24">
        <v>1.6321965847426911</v>
      </c>
      <c r="F81" s="60">
        <v>2.9793</v>
      </c>
      <c r="G81" s="24">
        <v>0.47929999999999984</v>
      </c>
    </row>
    <row r="82" spans="2:7" ht="13.5">
      <c r="B82" s="27" t="s">
        <v>92</v>
      </c>
      <c r="C82" s="24">
        <v>-4.298994013137602</v>
      </c>
      <c r="D82" s="24">
        <v>-1.042004416523163</v>
      </c>
      <c r="E82" s="24">
        <v>2.366903123639238</v>
      </c>
      <c r="F82" s="60">
        <v>5.0169</v>
      </c>
      <c r="G82" s="24">
        <v>2.5168999999999997</v>
      </c>
    </row>
    <row r="83" spans="2:7" ht="13.5">
      <c r="B83" s="27" t="s">
        <v>93</v>
      </c>
      <c r="C83" s="24">
        <v>-2.988085549708927</v>
      </c>
      <c r="D83" s="24">
        <v>-0.775976733573696</v>
      </c>
      <c r="E83" s="24">
        <v>1.9898366436524386</v>
      </c>
      <c r="F83" s="60">
        <v>3.6729</v>
      </c>
      <c r="G83" s="24">
        <v>1.1728999999999998</v>
      </c>
    </row>
    <row r="84" spans="2:7" ht="13.5">
      <c r="B84" s="27" t="s">
        <v>94</v>
      </c>
      <c r="C84" s="24">
        <v>-3.119472221251968</v>
      </c>
      <c r="D84" s="24">
        <v>-0.7766787640701551</v>
      </c>
      <c r="E84" s="24">
        <v>2.0275058724377177</v>
      </c>
      <c r="F84" s="60">
        <v>3.8007</v>
      </c>
      <c r="G84" s="24">
        <v>1.3007</v>
      </c>
    </row>
    <row r="85" spans="2:7" ht="13.5">
      <c r="B85" s="27" t="s">
        <v>95</v>
      </c>
      <c r="C85" s="24">
        <v>-3.2808440372190617</v>
      </c>
      <c r="D85" s="24">
        <v>-0.8024472307595545</v>
      </c>
      <c r="E85" s="24">
        <v>2.0907683808797675</v>
      </c>
      <c r="F85" s="60">
        <v>3.9723</v>
      </c>
      <c r="G85" s="24">
        <v>1.4723000000000002</v>
      </c>
    </row>
    <row r="86" spans="2:7" ht="13.5">
      <c r="B86" s="27" t="s">
        <v>96</v>
      </c>
      <c r="C86" s="24">
        <v>-3.441370118441718</v>
      </c>
      <c r="D86" s="24">
        <v>-0.8260627869073609</v>
      </c>
      <c r="E86" s="24">
        <v>2.148157731484979</v>
      </c>
      <c r="F86" s="60">
        <v>4.14</v>
      </c>
      <c r="G86" s="24">
        <v>1.64</v>
      </c>
    </row>
    <row r="87" spans="2:7" ht="13.5">
      <c r="B87" s="27" t="s">
        <v>97</v>
      </c>
      <c r="C87" s="24">
        <v>-3.615039535282186</v>
      </c>
      <c r="D87" s="24">
        <v>-0.8415972740793407</v>
      </c>
      <c r="E87" s="24">
        <v>2.189631362000795</v>
      </c>
      <c r="F87" s="60">
        <v>4.3094</v>
      </c>
      <c r="G87" s="24">
        <v>1.8094000000000001</v>
      </c>
    </row>
    <row r="88" spans="2:7" ht="13.5">
      <c r="B88" s="27" t="s">
        <v>98</v>
      </c>
      <c r="C88" s="24">
        <v>-3.7719187972448864</v>
      </c>
      <c r="D88" s="24">
        <v>-0.8683544949940583</v>
      </c>
      <c r="E88" s="24">
        <v>2.202979000129397</v>
      </c>
      <c r="F88" s="60">
        <v>4.4536</v>
      </c>
      <c r="G88" s="24">
        <v>1.9535999999999998</v>
      </c>
    </row>
    <row r="89" spans="2:7" ht="13.5">
      <c r="B89" s="27" t="s">
        <v>99</v>
      </c>
      <c r="C89" s="24">
        <v>-3.9277565727288035</v>
      </c>
      <c r="D89" s="24">
        <v>-0.8842593649814994</v>
      </c>
      <c r="E89" s="24">
        <v>2.2143456160510366</v>
      </c>
      <c r="F89" s="60">
        <v>4.5948</v>
      </c>
      <c r="G89" s="24">
        <v>2.0948</v>
      </c>
    </row>
    <row r="90" spans="2:7" ht="13.5">
      <c r="B90" s="27" t="s">
        <v>100</v>
      </c>
      <c r="C90" s="24">
        <v>-4.155621653398576</v>
      </c>
      <c r="D90" s="24">
        <v>-0.7886187045783757</v>
      </c>
      <c r="E90" s="24">
        <v>2.280375505409969</v>
      </c>
      <c r="F90" s="60">
        <v>4.8053</v>
      </c>
      <c r="G90" s="24">
        <v>2.3053</v>
      </c>
    </row>
    <row r="91" spans="2:7" ht="13.5">
      <c r="B91" s="27" t="s">
        <v>101</v>
      </c>
      <c r="C91" s="24">
        <v>-4.632718603288303</v>
      </c>
      <c r="D91" s="24">
        <v>-0.6757192325452124</v>
      </c>
      <c r="E91" s="24">
        <v>2.4739657533227386</v>
      </c>
      <c r="F91" s="60">
        <v>5.2952</v>
      </c>
      <c r="G91" s="24">
        <v>2.7952000000000004</v>
      </c>
    </row>
    <row r="92" spans="2:7" ht="13.5">
      <c r="B92" s="27" t="s">
        <v>102</v>
      </c>
      <c r="C92" s="24">
        <v>-4.3428926354485355</v>
      </c>
      <c r="D92" s="24">
        <v>-0.6409820443591663</v>
      </c>
      <c r="E92" s="24">
        <v>2.387204928350879</v>
      </c>
      <c r="F92" s="60">
        <v>4.997</v>
      </c>
      <c r="G92" s="24">
        <v>2.497</v>
      </c>
    </row>
    <row r="93" spans="2:7" ht="13.5">
      <c r="B93" s="27" t="s">
        <v>103</v>
      </c>
      <c r="C93" s="24">
        <v>-4.174173260133458</v>
      </c>
      <c r="D93" s="24">
        <v>-0.6599124925846596</v>
      </c>
      <c r="E93" s="24">
        <v>2.3690673577968</v>
      </c>
      <c r="F93" s="60">
        <v>4.8448</v>
      </c>
      <c r="G93" s="24">
        <v>2.3448</v>
      </c>
    </row>
    <row r="94" spans="2:7" ht="13.5">
      <c r="B94" s="27" t="s">
        <v>104</v>
      </c>
      <c r="C94" s="24">
        <v>-3.9779099650834198</v>
      </c>
      <c r="D94" s="24">
        <v>-0.6705748776873328</v>
      </c>
      <c r="E94" s="24">
        <v>2.3390886773777133</v>
      </c>
      <c r="F94" s="60">
        <v>4.6631</v>
      </c>
      <c r="G94" s="24">
        <v>2.1631</v>
      </c>
    </row>
    <row r="95" spans="2:7" ht="13.5">
      <c r="B95" s="27" t="s">
        <v>105</v>
      </c>
      <c r="C95" s="24">
        <v>-3.8305574866958665</v>
      </c>
      <c r="D95" s="24">
        <v>-0.6531984468790668</v>
      </c>
      <c r="E95" s="24">
        <v>2.3222090426699133</v>
      </c>
      <c r="F95" s="60">
        <v>4.5269</v>
      </c>
      <c r="G95" s="24">
        <v>2.0269000000000004</v>
      </c>
    </row>
    <row r="96" spans="2:7" ht="13.5">
      <c r="B96" s="27" t="s">
        <v>106</v>
      </c>
      <c r="C96" s="24">
        <v>-3.6863004354899616</v>
      </c>
      <c r="D96" s="24">
        <v>-0.6327309812264517</v>
      </c>
      <c r="E96" s="24">
        <v>2.280730981847677</v>
      </c>
      <c r="F96" s="60">
        <v>4.3807</v>
      </c>
      <c r="G96" s="24">
        <v>1.8807</v>
      </c>
    </row>
    <row r="97" spans="2:7" ht="13.5">
      <c r="B97" s="27" t="s">
        <v>107</v>
      </c>
      <c r="C97" s="24">
        <v>-3.5024456270836666</v>
      </c>
      <c r="D97" s="24">
        <v>-0.6314858999047708</v>
      </c>
      <c r="E97" s="24">
        <v>2.209294985415619</v>
      </c>
      <c r="F97" s="60">
        <v>4.1889</v>
      </c>
      <c r="G97" s="24">
        <v>1.6889000000000003</v>
      </c>
    </row>
    <row r="98" spans="2:7" ht="13.5">
      <c r="B98" s="27" t="s">
        <v>108</v>
      </c>
      <c r="C98" s="24">
        <v>-3.298238399821777</v>
      </c>
      <c r="D98" s="24">
        <v>-0.6296491910654147</v>
      </c>
      <c r="E98" s="24">
        <v>2.125126454184482</v>
      </c>
      <c r="F98" s="60">
        <v>3.9738</v>
      </c>
      <c r="G98" s="24">
        <v>1.4738000000000002</v>
      </c>
    </row>
    <row r="99" spans="2:7" ht="13.5">
      <c r="B99" s="27" t="s">
        <v>109</v>
      </c>
      <c r="C99" s="24">
        <v>-3.2514663223083176</v>
      </c>
      <c r="D99" s="24">
        <v>-0.6594095639571513</v>
      </c>
      <c r="E99" s="24">
        <v>2.140586911174108</v>
      </c>
      <c r="F99" s="60">
        <v>3.9483</v>
      </c>
      <c r="G99" s="24">
        <v>1.4483000000000001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9"/>
  <sheetViews>
    <sheetView workbookViewId="0" topLeftCell="A1">
      <selection activeCell="J31" sqref="J3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/>
      <c r="D2" s="70"/>
      <c r="E2" s="3"/>
      <c r="F2" s="4" t="s">
        <v>3</v>
      </c>
      <c r="G2" s="11">
        <v>39588.59392361111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-0.591</v>
      </c>
      <c r="D7" s="72"/>
      <c r="E7" s="77" t="s">
        <v>19</v>
      </c>
      <c r="F7" s="77"/>
      <c r="G7" s="35">
        <v>3.5862283018867918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2.5</v>
      </c>
      <c r="D8" s="72"/>
      <c r="E8" s="2"/>
      <c r="F8" s="14" t="s">
        <v>12</v>
      </c>
      <c r="G8" s="35">
        <v>5.295203932531694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-2.5</v>
      </c>
      <c r="D9" s="72"/>
      <c r="E9" s="2"/>
      <c r="F9" s="14" t="s">
        <v>13</v>
      </c>
      <c r="G9" s="35">
        <v>2.5150974393227186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2.780106493208976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0.7431402824338825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57</v>
      </c>
      <c r="C47" s="24">
        <v>41.53355990880579</v>
      </c>
      <c r="D47" s="24">
        <v>17.90880686529523</v>
      </c>
      <c r="E47" s="24">
        <v>-1.6942172824226882</v>
      </c>
      <c r="F47" s="60">
        <v>2.6375</v>
      </c>
      <c r="G47" s="24">
        <v>0.1375</v>
      </c>
    </row>
    <row r="48" spans="2:7" ht="13.5">
      <c r="B48" s="27" t="s">
        <v>58</v>
      </c>
      <c r="C48" s="24">
        <v>42.02146220091487</v>
      </c>
      <c r="D48" s="24">
        <v>17.953900832451044</v>
      </c>
      <c r="E48" s="24">
        <v>-1.0726380615070528</v>
      </c>
      <c r="F48" s="60">
        <v>2.5151</v>
      </c>
      <c r="G48" s="24">
        <v>0.015099999999999891</v>
      </c>
    </row>
    <row r="49" spans="2:7" ht="13.5">
      <c r="B49" s="27" t="s">
        <v>59</v>
      </c>
      <c r="C49" s="24">
        <v>42.47113201608621</v>
      </c>
      <c r="D49" s="24">
        <v>18.03361928950264</v>
      </c>
      <c r="E49" s="24">
        <v>-0.4299735966463495</v>
      </c>
      <c r="F49" s="60">
        <v>2.611</v>
      </c>
      <c r="G49" s="24">
        <v>0.11100000000000021</v>
      </c>
    </row>
    <row r="50" spans="2:7" ht="13.5">
      <c r="B50" s="27" t="s">
        <v>60</v>
      </c>
      <c r="C50" s="24">
        <v>42.945074413040956</v>
      </c>
      <c r="D50" s="24">
        <v>18.05207621062217</v>
      </c>
      <c r="E50" s="24">
        <v>0.19471581151905892</v>
      </c>
      <c r="F50" s="60">
        <v>2.7049</v>
      </c>
      <c r="G50" s="24">
        <v>0.20489999999999986</v>
      </c>
    </row>
    <row r="51" spans="2:7" ht="13.5">
      <c r="B51" s="27" t="s">
        <v>61</v>
      </c>
      <c r="C51" s="24">
        <v>43.52317128825977</v>
      </c>
      <c r="D51" s="24">
        <v>18.138138867417506</v>
      </c>
      <c r="E51" s="24">
        <v>1.082339999079198</v>
      </c>
      <c r="F51" s="60">
        <v>2.8137</v>
      </c>
      <c r="G51" s="24">
        <v>0.31369999999999987</v>
      </c>
    </row>
    <row r="52" spans="2:7" ht="13.5">
      <c r="B52" s="27" t="s">
        <v>62</v>
      </c>
      <c r="C52" s="24">
        <v>44.021813177744924</v>
      </c>
      <c r="D52" s="24">
        <v>18.101447220298805</v>
      </c>
      <c r="E52" s="24">
        <v>1.7388660863545395</v>
      </c>
      <c r="F52" s="60">
        <v>2.8776</v>
      </c>
      <c r="G52" s="24">
        <v>0.37760000000000016</v>
      </c>
    </row>
    <row r="53" spans="2:7" ht="13.5">
      <c r="B53" s="27" t="s">
        <v>63</v>
      </c>
      <c r="C53" s="24">
        <v>44.40395439198286</v>
      </c>
      <c r="D53" s="24">
        <v>18.191456550091345</v>
      </c>
      <c r="E53" s="24">
        <v>2.436292742025347</v>
      </c>
      <c r="F53" s="60">
        <v>2.9383</v>
      </c>
      <c r="G53" s="24">
        <v>0.4382999999999999</v>
      </c>
    </row>
    <row r="54" spans="2:7" ht="13.5">
      <c r="B54" s="27" t="s">
        <v>64</v>
      </c>
      <c r="C54" s="24">
        <v>44.873903435078894</v>
      </c>
      <c r="D54" s="24">
        <v>18.13344909724421</v>
      </c>
      <c r="E54" s="24">
        <v>3.09147418529611</v>
      </c>
      <c r="F54" s="60">
        <v>2.9587</v>
      </c>
      <c r="G54" s="24">
        <v>0.4586999999999999</v>
      </c>
    </row>
    <row r="55" spans="2:7" ht="13.5">
      <c r="B55" s="27" t="s">
        <v>65</v>
      </c>
      <c r="C55" s="24">
        <v>45.29898201765863</v>
      </c>
      <c r="D55" s="24">
        <v>18.087233276441943</v>
      </c>
      <c r="E55" s="24">
        <v>3.7312467584053306</v>
      </c>
      <c r="F55" s="60">
        <v>3.2098</v>
      </c>
      <c r="G55" s="24">
        <v>0.7098</v>
      </c>
    </row>
    <row r="56" spans="2:7" ht="13.5">
      <c r="B56" s="27" t="s">
        <v>66</v>
      </c>
      <c r="C56" s="24">
        <v>45.577229963188465</v>
      </c>
      <c r="D56" s="24">
        <v>18.068954734040485</v>
      </c>
      <c r="E56" s="24">
        <v>4.192461416636751</v>
      </c>
      <c r="F56" s="60">
        <v>3.7803</v>
      </c>
      <c r="G56" s="24">
        <v>1.2803</v>
      </c>
    </row>
    <row r="57" spans="2:7" ht="13.5">
      <c r="B57" s="27" t="s">
        <v>67</v>
      </c>
      <c r="C57" s="24">
        <v>45.01244645097829</v>
      </c>
      <c r="D57" s="24">
        <v>18.84328385273834</v>
      </c>
      <c r="E57" s="24">
        <v>4.41715983708069</v>
      </c>
      <c r="F57" s="60">
        <v>3.7032</v>
      </c>
      <c r="G57" s="24">
        <v>1.2031999999999998</v>
      </c>
    </row>
    <row r="58" spans="2:7" ht="13.5">
      <c r="B58" s="27" t="s">
        <v>68</v>
      </c>
      <c r="C58" s="24">
        <v>44.675422407649066</v>
      </c>
      <c r="D58" s="24">
        <v>18.8863016006068</v>
      </c>
      <c r="E58" s="24">
        <v>3.895316243264225</v>
      </c>
      <c r="F58" s="60">
        <v>3.2082</v>
      </c>
      <c r="G58" s="24">
        <v>0.7082000000000002</v>
      </c>
    </row>
    <row r="59" spans="2:7" ht="13.5">
      <c r="B59" s="27" t="s">
        <v>69</v>
      </c>
      <c r="C59" s="24">
        <v>44.029931543040576</v>
      </c>
      <c r="D59" s="24">
        <v>18.81901348501252</v>
      </c>
      <c r="E59" s="24">
        <v>2.7512012327349393</v>
      </c>
      <c r="F59" s="60">
        <v>3.0004</v>
      </c>
      <c r="G59" s="24">
        <v>0.5004</v>
      </c>
    </row>
    <row r="60" spans="2:7" ht="13.5">
      <c r="B60" s="27" t="s">
        <v>70</v>
      </c>
      <c r="C60" s="24">
        <v>43.60054925120319</v>
      </c>
      <c r="D60" s="24">
        <v>18.775984036313254</v>
      </c>
      <c r="E60" s="24">
        <v>2.0464254269611395</v>
      </c>
      <c r="F60" s="60">
        <v>2.9542</v>
      </c>
      <c r="G60" s="24">
        <v>0.45420000000000016</v>
      </c>
    </row>
    <row r="61" spans="2:7" ht="13.5">
      <c r="B61" s="27" t="s">
        <v>71</v>
      </c>
      <c r="C61" s="24">
        <v>43.13746576927336</v>
      </c>
      <c r="D61" s="24">
        <v>18.790149919343776</v>
      </c>
      <c r="E61" s="24">
        <v>1.4023397871516914</v>
      </c>
      <c r="F61" s="60">
        <v>2.8884</v>
      </c>
      <c r="G61" s="24">
        <v>0.38839999999999986</v>
      </c>
    </row>
    <row r="62" spans="2:7" ht="13.5">
      <c r="B62" s="27" t="s">
        <v>72</v>
      </c>
      <c r="C62" s="24">
        <v>42.840046663568025</v>
      </c>
      <c r="D62" s="24">
        <v>18.570221500603346</v>
      </c>
      <c r="E62" s="24">
        <v>0.7154282458698517</v>
      </c>
      <c r="F62" s="60">
        <v>2.7856</v>
      </c>
      <c r="G62" s="24">
        <v>0.2856000000000001</v>
      </c>
    </row>
    <row r="63" spans="2:7" ht="13.5">
      <c r="B63" s="27" t="s">
        <v>73</v>
      </c>
      <c r="C63" s="24">
        <v>42.359531876347226</v>
      </c>
      <c r="D63" s="24">
        <v>18.59113764836476</v>
      </c>
      <c r="E63" s="24">
        <v>0.11192745706094721</v>
      </c>
      <c r="F63" s="60">
        <v>2.6295</v>
      </c>
      <c r="G63" s="24">
        <v>0.12950000000000017</v>
      </c>
    </row>
    <row r="64" spans="2:7" ht="13.5">
      <c r="B64" s="27" t="s">
        <v>74</v>
      </c>
      <c r="C64" s="24">
        <v>41.90490427818771</v>
      </c>
      <c r="D64" s="24">
        <v>18.514088003079703</v>
      </c>
      <c r="E64" s="24">
        <v>-0.5497493278328656</v>
      </c>
      <c r="F64" s="60">
        <v>2.6088</v>
      </c>
      <c r="G64" s="24">
        <v>0.10880000000000001</v>
      </c>
    </row>
    <row r="65" spans="2:7" ht="13.5">
      <c r="B65" s="27" t="s">
        <v>75</v>
      </c>
      <c r="C65" s="24">
        <v>41.37385092764314</v>
      </c>
      <c r="D65" s="24">
        <v>18.503581199609727</v>
      </c>
      <c r="E65" s="24">
        <v>-1.1998406578713046</v>
      </c>
      <c r="F65" s="60">
        <v>2.6069</v>
      </c>
      <c r="G65" s="24">
        <v>0.1069</v>
      </c>
    </row>
    <row r="66" spans="2:7" ht="13.5">
      <c r="B66" s="27" t="s">
        <v>76</v>
      </c>
      <c r="C66" s="24">
        <v>38.97539679044951</v>
      </c>
      <c r="D66" s="24">
        <v>22.178279840859563</v>
      </c>
      <c r="E66" s="24">
        <v>-0.7870565665830273</v>
      </c>
      <c r="F66" s="60">
        <v>3.0441</v>
      </c>
      <c r="G66" s="24">
        <v>0.5440999999999998</v>
      </c>
    </row>
    <row r="67" spans="2:7" ht="13.5">
      <c r="B67" s="27" t="s">
        <v>77</v>
      </c>
      <c r="C67" s="24">
        <v>39.315154739751506</v>
      </c>
      <c r="D67" s="24">
        <v>22.438726481271743</v>
      </c>
      <c r="E67" s="24">
        <v>-0.13101123627395408</v>
      </c>
      <c r="F67" s="60">
        <v>3.0656</v>
      </c>
      <c r="G67" s="24">
        <v>0.5655999999999999</v>
      </c>
    </row>
    <row r="68" spans="2:7" ht="13.5">
      <c r="B68" s="27" t="s">
        <v>78</v>
      </c>
      <c r="C68" s="24">
        <v>39.64904729270657</v>
      </c>
      <c r="D68" s="24">
        <v>22.688968438880124</v>
      </c>
      <c r="E68" s="24">
        <v>0.5289953850892869</v>
      </c>
      <c r="F68" s="60">
        <v>3.2308</v>
      </c>
      <c r="G68" s="24">
        <v>0.7307999999999999</v>
      </c>
    </row>
    <row r="69" spans="2:7" ht="13.5">
      <c r="B69" s="27" t="s">
        <v>79</v>
      </c>
      <c r="C69" s="24">
        <v>40.01862384657141</v>
      </c>
      <c r="D69" s="24">
        <v>22.862509065315564</v>
      </c>
      <c r="E69" s="24">
        <v>1.202601845445636</v>
      </c>
      <c r="F69" s="60">
        <v>3.364</v>
      </c>
      <c r="G69" s="24">
        <v>0.8639999999999999</v>
      </c>
    </row>
    <row r="70" spans="2:7" ht="13.5">
      <c r="B70" s="27" t="s">
        <v>80</v>
      </c>
      <c r="C70" s="24">
        <v>40.38435645420058</v>
      </c>
      <c r="D70" s="24">
        <v>23.069653142940705</v>
      </c>
      <c r="E70" s="24">
        <v>1.916261941564347</v>
      </c>
      <c r="F70" s="60">
        <v>3.5039</v>
      </c>
      <c r="G70" s="24">
        <v>1.0038999999999998</v>
      </c>
    </row>
    <row r="71" spans="2:7" ht="13.5">
      <c r="B71" s="27" t="s">
        <v>81</v>
      </c>
      <c r="C71" s="24">
        <v>40.74462582640908</v>
      </c>
      <c r="D71" s="24">
        <v>23.226283653621522</v>
      </c>
      <c r="E71" s="24">
        <v>2.6043065493245585</v>
      </c>
      <c r="F71" s="60">
        <v>3.6152</v>
      </c>
      <c r="G71" s="24">
        <v>1.1152000000000002</v>
      </c>
    </row>
    <row r="72" spans="2:7" ht="13.5">
      <c r="B72" s="27" t="s">
        <v>82</v>
      </c>
      <c r="C72" s="24">
        <v>41.08153800882466</v>
      </c>
      <c r="D72" s="24">
        <v>23.4136417405215</v>
      </c>
      <c r="E72" s="24">
        <v>3.307678647390735</v>
      </c>
      <c r="F72" s="60">
        <v>3.7232</v>
      </c>
      <c r="G72" s="24">
        <v>1.2231999999999998</v>
      </c>
    </row>
    <row r="73" spans="2:7" ht="13.5">
      <c r="B73" s="27" t="s">
        <v>83</v>
      </c>
      <c r="C73" s="24">
        <v>41.40696174679865</v>
      </c>
      <c r="D73" s="24">
        <v>23.597198094003325</v>
      </c>
      <c r="E73" s="24">
        <v>4.020306763101527</v>
      </c>
      <c r="F73" s="60">
        <v>3.8214</v>
      </c>
      <c r="G73" s="24">
        <v>1.3214000000000001</v>
      </c>
    </row>
    <row r="74" spans="2:7" ht="13.5">
      <c r="B74" s="27" t="s">
        <v>84</v>
      </c>
      <c r="C74" s="24">
        <v>41.77948081555568</v>
      </c>
      <c r="D74" s="24">
        <v>23.60984187034547</v>
      </c>
      <c r="E74" s="24">
        <v>4.695536835329176</v>
      </c>
      <c r="F74" s="60">
        <v>4.122</v>
      </c>
      <c r="G74" s="24">
        <v>1.6219999999999999</v>
      </c>
    </row>
    <row r="75" spans="2:7" ht="13.5">
      <c r="B75" s="27" t="s">
        <v>85</v>
      </c>
      <c r="C75" s="24">
        <v>41.966980393291706</v>
      </c>
      <c r="D75" s="24">
        <v>22.815804965542863</v>
      </c>
      <c r="E75" s="24">
        <v>4.255999012054838</v>
      </c>
      <c r="F75" s="60">
        <v>3.7187</v>
      </c>
      <c r="G75" s="24">
        <v>1.2187000000000001</v>
      </c>
    </row>
    <row r="76" spans="2:7" ht="13.5">
      <c r="B76" s="27" t="s">
        <v>86</v>
      </c>
      <c r="C76" s="24">
        <v>41.65566792700999</v>
      </c>
      <c r="D76" s="24">
        <v>22.569851515743988</v>
      </c>
      <c r="E76" s="24">
        <v>3.485968123708176</v>
      </c>
      <c r="F76" s="60">
        <v>3.5847</v>
      </c>
      <c r="G76" s="24">
        <v>1.0847000000000002</v>
      </c>
    </row>
    <row r="77" spans="2:7" ht="13.5">
      <c r="B77" s="27" t="s">
        <v>87</v>
      </c>
      <c r="C77" s="24">
        <v>41.26176215935954</v>
      </c>
      <c r="D77" s="24">
        <v>22.506320003724174</v>
      </c>
      <c r="E77" s="24">
        <v>2.7921918876917564</v>
      </c>
      <c r="F77" s="60">
        <v>3.4936</v>
      </c>
      <c r="G77" s="24">
        <v>0.9935999999999998</v>
      </c>
    </row>
    <row r="78" spans="2:7" ht="13.5">
      <c r="B78" s="27" t="s">
        <v>88</v>
      </c>
      <c r="C78" s="24">
        <v>40.92003279435179</v>
      </c>
      <c r="D78" s="24">
        <v>22.31544288934331</v>
      </c>
      <c r="E78" s="24">
        <v>2.091033362141101</v>
      </c>
      <c r="F78" s="60">
        <v>3.3778</v>
      </c>
      <c r="G78" s="24">
        <v>0.8778000000000001</v>
      </c>
    </row>
    <row r="79" spans="2:7" ht="13.5">
      <c r="B79" s="27" t="s">
        <v>89</v>
      </c>
      <c r="C79" s="24">
        <v>40.56873683216122</v>
      </c>
      <c r="D79" s="24">
        <v>22.13861378066116</v>
      </c>
      <c r="E79" s="24">
        <v>1.4126919746114504</v>
      </c>
      <c r="F79" s="60">
        <v>3.2534</v>
      </c>
      <c r="G79" s="24">
        <v>0.7534000000000001</v>
      </c>
    </row>
    <row r="80" spans="2:7" ht="13.5">
      <c r="B80" s="27" t="s">
        <v>90</v>
      </c>
      <c r="C80" s="24">
        <v>40.172665595955344</v>
      </c>
      <c r="D80" s="24">
        <v>21.98948139334824</v>
      </c>
      <c r="E80" s="24">
        <v>0.7156820944173795</v>
      </c>
      <c r="F80" s="60">
        <v>3.1557</v>
      </c>
      <c r="G80" s="24">
        <v>0.6557</v>
      </c>
    </row>
    <row r="81" spans="2:7" ht="13.5">
      <c r="B81" s="27" t="s">
        <v>91</v>
      </c>
      <c r="C81" s="24">
        <v>39.28018297051483</v>
      </c>
      <c r="D81" s="24">
        <v>21.463422197337508</v>
      </c>
      <c r="E81" s="24">
        <v>-0.925047902322462</v>
      </c>
      <c r="F81" s="60">
        <v>2.9793</v>
      </c>
      <c r="G81" s="24">
        <v>0.47929999999999984</v>
      </c>
    </row>
    <row r="82" spans="2:7" ht="13.5">
      <c r="B82" s="27" t="s">
        <v>92</v>
      </c>
      <c r="C82" s="24">
        <v>39.86673436032528</v>
      </c>
      <c r="D82" s="24">
        <v>26.44763366155612</v>
      </c>
      <c r="E82" s="24">
        <v>3.167136121391101</v>
      </c>
      <c r="F82" s="60">
        <v>5.0169</v>
      </c>
      <c r="G82" s="24">
        <v>2.5168999999999997</v>
      </c>
    </row>
    <row r="83" spans="2:7" ht="13.5">
      <c r="B83" s="27" t="s">
        <v>93</v>
      </c>
      <c r="C83" s="24">
        <v>37.38061378269021</v>
      </c>
      <c r="D83" s="24">
        <v>25.13114504411661</v>
      </c>
      <c r="E83" s="24">
        <v>-1.4336039743150817</v>
      </c>
      <c r="F83" s="60">
        <v>3.6729</v>
      </c>
      <c r="G83" s="24">
        <v>1.1728999999999998</v>
      </c>
    </row>
    <row r="84" spans="2:7" ht="13.5">
      <c r="B84" s="27" t="s">
        <v>94</v>
      </c>
      <c r="C84" s="24">
        <v>37.702242115861765</v>
      </c>
      <c r="D84" s="24">
        <v>25.45756622892172</v>
      </c>
      <c r="E84" s="24">
        <v>-0.8184242191055567</v>
      </c>
      <c r="F84" s="60">
        <v>3.8007</v>
      </c>
      <c r="G84" s="24">
        <v>1.3007</v>
      </c>
    </row>
    <row r="85" spans="2:7" ht="13.5">
      <c r="B85" s="27" t="s">
        <v>95</v>
      </c>
      <c r="C85" s="24">
        <v>38.052161139717214</v>
      </c>
      <c r="D85" s="24">
        <v>25.68436089744183</v>
      </c>
      <c r="E85" s="24">
        <v>-0.1876352585879465</v>
      </c>
      <c r="F85" s="60">
        <v>3.9723</v>
      </c>
      <c r="G85" s="24">
        <v>1.4723000000000002</v>
      </c>
    </row>
    <row r="86" spans="2:7" ht="13.5">
      <c r="B86" s="27" t="s">
        <v>96</v>
      </c>
      <c r="C86" s="24">
        <v>38.41060564680188</v>
      </c>
      <c r="D86" s="24">
        <v>25.9041137315759</v>
      </c>
      <c r="E86" s="24">
        <v>0.46481710075053295</v>
      </c>
      <c r="F86" s="60">
        <v>4.14</v>
      </c>
      <c r="G86" s="24">
        <v>1.64</v>
      </c>
    </row>
    <row r="87" spans="2:7" ht="13.5">
      <c r="B87" s="27" t="s">
        <v>97</v>
      </c>
      <c r="C87" s="24">
        <v>38.764659299709734</v>
      </c>
      <c r="D87" s="24">
        <v>26.15570709246061</v>
      </c>
      <c r="E87" s="24">
        <v>1.1368143987339554</v>
      </c>
      <c r="F87" s="60">
        <v>4.3094</v>
      </c>
      <c r="G87" s="24">
        <v>1.8094000000000001</v>
      </c>
    </row>
    <row r="88" spans="2:7" ht="13.5">
      <c r="B88" s="27" t="s">
        <v>98</v>
      </c>
      <c r="C88" s="24">
        <v>39.1305876567005</v>
      </c>
      <c r="D88" s="24">
        <v>26.34303123054052</v>
      </c>
      <c r="E88" s="24">
        <v>1.8248720033113264</v>
      </c>
      <c r="F88" s="60">
        <v>4.4536</v>
      </c>
      <c r="G88" s="24">
        <v>1.9535999999999998</v>
      </c>
    </row>
    <row r="89" spans="2:7" ht="13.5">
      <c r="B89" s="27" t="s">
        <v>99</v>
      </c>
      <c r="C89" s="24">
        <v>39.482158992973744</v>
      </c>
      <c r="D89" s="24">
        <v>26.548473583443396</v>
      </c>
      <c r="E89" s="24">
        <v>2.519281353730028</v>
      </c>
      <c r="F89" s="60">
        <v>4.5948</v>
      </c>
      <c r="G89" s="24">
        <v>2.0948</v>
      </c>
    </row>
    <row r="90" spans="2:7" ht="13.5">
      <c r="B90" s="27" t="s">
        <v>100</v>
      </c>
      <c r="C90" s="24">
        <v>39.58838561825199</v>
      </c>
      <c r="D90" s="24">
        <v>27.059873397016887</v>
      </c>
      <c r="E90" s="24">
        <v>2.901196109654595</v>
      </c>
      <c r="F90" s="60">
        <v>4.8053</v>
      </c>
      <c r="G90" s="24">
        <v>2.3053</v>
      </c>
    </row>
    <row r="91" spans="2:7" ht="13.5">
      <c r="B91" s="27" t="s">
        <v>101</v>
      </c>
      <c r="C91" s="24">
        <v>39.688434958276694</v>
      </c>
      <c r="D91" s="24">
        <v>27.66532296599891</v>
      </c>
      <c r="E91" s="24">
        <v>3.2737347989857715</v>
      </c>
      <c r="F91" s="60">
        <v>5.2952</v>
      </c>
      <c r="G91" s="24">
        <v>2.7952000000000004</v>
      </c>
    </row>
    <row r="92" spans="2:7" ht="13.5">
      <c r="B92" s="27" t="s">
        <v>102</v>
      </c>
      <c r="C92" s="24">
        <v>39.34323586045569</v>
      </c>
      <c r="D92" s="24">
        <v>27.561190934438</v>
      </c>
      <c r="E92" s="24">
        <v>2.6085885047265305</v>
      </c>
      <c r="F92" s="60">
        <v>4.997</v>
      </c>
      <c r="G92" s="24">
        <v>2.497</v>
      </c>
    </row>
    <row r="93" spans="2:7" ht="13.5">
      <c r="B93" s="27" t="s">
        <v>103</v>
      </c>
      <c r="C93" s="24">
        <v>39.003399053780676</v>
      </c>
      <c r="D93" s="24">
        <v>27.330839654528827</v>
      </c>
      <c r="E93" s="24">
        <v>1.9369108707509661</v>
      </c>
      <c r="F93" s="60">
        <v>4.8448</v>
      </c>
      <c r="G93" s="24">
        <v>2.3448</v>
      </c>
    </row>
    <row r="94" spans="2:7" ht="13.5">
      <c r="B94" s="27" t="s">
        <v>104</v>
      </c>
      <c r="C94" s="24">
        <v>38.665707963670435</v>
      </c>
      <c r="D94" s="24">
        <v>27.07356488439181</v>
      </c>
      <c r="E94" s="24">
        <v>1.2793889736958814</v>
      </c>
      <c r="F94" s="60">
        <v>4.6631</v>
      </c>
      <c r="G94" s="24">
        <v>2.1631</v>
      </c>
    </row>
    <row r="95" spans="2:7" ht="13.5">
      <c r="B95" s="27" t="s">
        <v>105</v>
      </c>
      <c r="C95" s="24">
        <v>38.27862615543053</v>
      </c>
      <c r="D95" s="24">
        <v>26.906168846147004</v>
      </c>
      <c r="E95" s="24">
        <v>0.584132819411986</v>
      </c>
      <c r="F95" s="60">
        <v>4.5269</v>
      </c>
      <c r="G95" s="24">
        <v>2.0269000000000004</v>
      </c>
    </row>
    <row r="96" spans="2:7" ht="13.5">
      <c r="B96" s="27" t="s">
        <v>106</v>
      </c>
      <c r="C96" s="24">
        <v>37.8953355986383</v>
      </c>
      <c r="D96" s="24">
        <v>26.749027093638226</v>
      </c>
      <c r="E96" s="24">
        <v>-0.08517844486933096</v>
      </c>
      <c r="F96" s="60">
        <v>4.3807</v>
      </c>
      <c r="G96" s="24">
        <v>1.8807</v>
      </c>
    </row>
    <row r="97" spans="2:7" ht="13.5">
      <c r="B97" s="27" t="s">
        <v>107</v>
      </c>
      <c r="C97" s="24">
        <v>37.557080574977086</v>
      </c>
      <c r="D97" s="24">
        <v>26.48880332754567</v>
      </c>
      <c r="E97" s="24">
        <v>-0.7000107881602603</v>
      </c>
      <c r="F97" s="60">
        <v>4.1889</v>
      </c>
      <c r="G97" s="24">
        <v>1.6889000000000003</v>
      </c>
    </row>
    <row r="98" spans="2:7" ht="13.5">
      <c r="B98" s="27" t="s">
        <v>108</v>
      </c>
      <c r="C98" s="24">
        <v>37.23367326470837</v>
      </c>
      <c r="D98" s="24">
        <v>26.189548933810336</v>
      </c>
      <c r="E98" s="24">
        <v>-1.294531040773231</v>
      </c>
      <c r="F98" s="60">
        <v>3.9738</v>
      </c>
      <c r="G98" s="24">
        <v>1.4738000000000002</v>
      </c>
    </row>
    <row r="99" spans="2:7" ht="13.5">
      <c r="B99" s="27" t="s">
        <v>109</v>
      </c>
      <c r="C99" s="24">
        <v>36.89934999172247</v>
      </c>
      <c r="D99" s="24">
        <v>25.840225668214007</v>
      </c>
      <c r="E99" s="24">
        <v>-1.91326976860329</v>
      </c>
      <c r="F99" s="60">
        <v>3.9483</v>
      </c>
      <c r="G99" s="24">
        <v>1.4483000000000001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I50" sqref="I50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53</v>
      </c>
      <c r="C9" s="78"/>
      <c r="D9" s="78"/>
      <c r="E9" s="4" t="s">
        <v>3</v>
      </c>
      <c r="F9" s="45">
        <v>39588.59392361111</v>
      </c>
    </row>
    <row r="10" spans="2:4" ht="13.5">
      <c r="B10" s="4" t="s">
        <v>54</v>
      </c>
      <c r="C10" s="78"/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/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0</v>
      </c>
      <c r="D37" s="43"/>
      <c r="E37" s="43">
        <v>53</v>
      </c>
      <c r="F37" s="43">
        <v>53</v>
      </c>
      <c r="G37" s="44">
        <v>100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100</v>
      </c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53</v>
      </c>
      <c r="F39" s="43">
        <v>53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0</v>
      </c>
      <c r="E42" s="41">
        <v>2.4739657533227386</v>
      </c>
      <c r="F42" s="50">
        <v>5.295203932531694</v>
      </c>
    </row>
    <row r="43" spans="2:6" ht="13.5">
      <c r="B43" s="48" t="s">
        <v>13</v>
      </c>
      <c r="C43" s="41">
        <v>-4.632718603288303</v>
      </c>
      <c r="D43" s="41">
        <v>-2.3447977048129616</v>
      </c>
      <c r="E43" s="41">
        <v>0</v>
      </c>
      <c r="F43" s="50">
        <v>2.5150974393227186</v>
      </c>
    </row>
    <row r="44" spans="2:6" ht="13.5">
      <c r="B44" s="48" t="s">
        <v>14</v>
      </c>
      <c r="C44" s="41">
        <v>4.632718603288303</v>
      </c>
      <c r="D44" s="41">
        <v>2.3447977048129616</v>
      </c>
      <c r="E44" s="41">
        <v>2.4739657533227386</v>
      </c>
      <c r="F44" s="50">
        <v>2.780106493208976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-2.739648253204155</v>
      </c>
      <c r="D46" s="41">
        <v>-1.3265734397931044</v>
      </c>
      <c r="E46" s="41">
        <v>1.741884404897479</v>
      </c>
      <c r="F46" s="50">
        <v>3.5862283018867918</v>
      </c>
    </row>
    <row r="47" spans="2:6" ht="13.5">
      <c r="B47" s="48" t="s">
        <v>26</v>
      </c>
      <c r="C47" s="41">
        <v>2.869805464078641</v>
      </c>
      <c r="D47" s="41">
        <v>1.4067489637182338</v>
      </c>
      <c r="E47" s="41">
        <v>1.7855413118244698</v>
      </c>
      <c r="F47" s="50">
        <v>3.6609949228058265</v>
      </c>
    </row>
    <row r="48" spans="2:6" ht="13.5">
      <c r="B48" s="48" t="s">
        <v>27</v>
      </c>
      <c r="C48" s="41">
        <v>0.8626421295342663</v>
      </c>
      <c r="D48" s="41">
        <v>0.47260966279641686</v>
      </c>
      <c r="E48" s="41">
        <v>0.396179211074614</v>
      </c>
      <c r="F48" s="50">
        <v>0.7431402824338825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2.5</v>
      </c>
      <c r="C1">
        <f>MAX(GaussDistr_1)-1</f>
        <v>5</v>
      </c>
      <c r="F1" t="s">
        <v>21</v>
      </c>
      <c r="G1">
        <v>53</v>
      </c>
    </row>
    <row r="2" spans="2:3" ht="12.75">
      <c r="B2">
        <v>-2.5</v>
      </c>
      <c r="C2">
        <f>MAX(GaussDistr_1)-1</f>
        <v>5</v>
      </c>
    </row>
    <row r="3" spans="1:16" ht="12.75">
      <c r="A3" t="str">
        <f>"-3s"</f>
        <v>-3s</v>
      </c>
      <c r="B3">
        <v>1.356807454585144</v>
      </c>
      <c r="C3">
        <f aca="true" t="shared" si="0" ref="C3:C33">NORMDIST(B3,AveDev3D_0,StandardDev3D_0,FALSE)*NumPoints_7*I3</f>
        <v>0.04697759316654282</v>
      </c>
      <c r="D3">
        <v>0</v>
      </c>
      <c r="F3" t="s">
        <v>17</v>
      </c>
      <c r="G3">
        <v>15</v>
      </c>
      <c r="I3">
        <f>B5-B4</f>
        <v>0.14862805648677635</v>
      </c>
      <c r="N3">
        <v>2.5</v>
      </c>
      <c r="O3">
        <v>-2.5</v>
      </c>
      <c r="P3">
        <v>3.5862283018867918</v>
      </c>
    </row>
    <row r="4" spans="1:16" ht="12.75">
      <c r="B4">
        <v>1.5054355110719206</v>
      </c>
      <c r="C4">
        <f t="shared" si="0"/>
        <v>0.08390378677958753</v>
      </c>
      <c r="D4">
        <v>0</v>
      </c>
      <c r="F4" t="s">
        <v>18</v>
      </c>
      <c r="G4">
        <v>5</v>
      </c>
      <c r="I4">
        <f>I3</f>
        <v>0.14862805648677635</v>
      </c>
      <c r="N4">
        <v>2.5</v>
      </c>
      <c r="O4">
        <v>-2.5</v>
      </c>
      <c r="P4">
        <v>3.5862283018867918</v>
      </c>
    </row>
    <row r="5" spans="1:16" ht="12.75">
      <c r="B5">
        <v>1.654063567558697</v>
      </c>
      <c r="C5">
        <f t="shared" si="0"/>
        <v>0.1439794738770673</v>
      </c>
      <c r="D5">
        <v>0</v>
      </c>
      <c r="I5">
        <f>I4</f>
        <v>0.14862805648677635</v>
      </c>
      <c r="N5">
        <v>2.5</v>
      </c>
      <c r="O5">
        <v>-2.5</v>
      </c>
      <c r="P5">
        <v>3.5862283018867918</v>
      </c>
    </row>
    <row r="6" spans="1:16" ht="12.75">
      <c r="B6">
        <v>1.8026916240454736</v>
      </c>
      <c r="C6">
        <f t="shared" si="0"/>
        <v>0.23738202112533435</v>
      </c>
      <c r="D6">
        <v>0</v>
      </c>
      <c r="I6">
        <f aca="true" t="shared" si="1" ref="I6:I33">I5</f>
        <v>0.14862805648677635</v>
      </c>
      <c r="N6">
        <v>2.5</v>
      </c>
      <c r="O6">
        <v>-2.5</v>
      </c>
      <c r="P6">
        <v>3.5862283018867918</v>
      </c>
    </row>
    <row r="7" spans="1:16" ht="12.75">
      <c r="B7">
        <v>1.9513196805322501</v>
      </c>
      <c r="C7">
        <f t="shared" si="0"/>
        <v>0.3760306841700528</v>
      </c>
      <c r="D7">
        <v>0</v>
      </c>
      <c r="I7">
        <f t="shared" si="1"/>
        <v>0.14862805648677635</v>
      </c>
      <c r="N7">
        <v>2.5</v>
      </c>
      <c r="O7">
        <v>-2.5</v>
      </c>
      <c r="P7">
        <v>3.5862283018867918</v>
      </c>
    </row>
    <row r="8" spans="1:16" ht="12.75">
      <c r="A8" t="str">
        <f>"-2s"</f>
        <v>-2s</v>
      </c>
      <c r="B8">
        <v>2.0999477370190265</v>
      </c>
      <c r="C8">
        <f t="shared" si="0"/>
        <v>0.5723042450397925</v>
      </c>
      <c r="D8">
        <v>0</v>
      </c>
      <c r="I8">
        <f t="shared" si="1"/>
        <v>0.14862805648677635</v>
      </c>
      <c r="N8">
        <v>2.5</v>
      </c>
      <c r="O8">
        <v>-2.5</v>
      </c>
      <c r="P8">
        <v>3.5862283018867918</v>
      </c>
    </row>
    <row r="9" spans="1:16" ht="12.75">
      <c r="B9">
        <v>2.248575793505803</v>
      </c>
      <c r="C9">
        <f t="shared" si="0"/>
        <v>0.8368716779894771</v>
      </c>
      <c r="D9">
        <v>0</v>
      </c>
      <c r="I9">
        <f t="shared" si="1"/>
        <v>0.14862805648677635</v>
      </c>
      <c r="N9">
        <v>2.5</v>
      </c>
      <c r="O9">
        <v>-2.5</v>
      </c>
      <c r="P9">
        <v>3.5862283018867918</v>
      </c>
    </row>
    <row r="10" spans="1:16" ht="12.75">
      <c r="B10">
        <v>2.3972038499925796</v>
      </c>
      <c r="C10">
        <f t="shared" si="0"/>
        <v>1.1757608476022274</v>
      </c>
      <c r="D10">
        <v>1</v>
      </c>
      <c r="I10">
        <f t="shared" si="1"/>
        <v>0.14862805648677635</v>
      </c>
      <c r="N10">
        <v>2.5</v>
      </c>
      <c r="O10">
        <v>-2.5</v>
      </c>
      <c r="P10">
        <v>3.5862283018867918</v>
      </c>
    </row>
    <row r="11" spans="1:16" ht="12.75">
      <c r="B11">
        <v>2.545831906479356</v>
      </c>
      <c r="C11">
        <f t="shared" si="0"/>
        <v>1.5871111357388938</v>
      </c>
      <c r="D11">
        <v>5</v>
      </c>
      <c r="I11">
        <f t="shared" si="1"/>
        <v>0.14862805648677635</v>
      </c>
      <c r="N11">
        <v>2.5</v>
      </c>
      <c r="O11">
        <v>-2.5</v>
      </c>
      <c r="P11">
        <v>3.5862283018867918</v>
      </c>
    </row>
    <row r="12" spans="1:16" ht="12.75">
      <c r="B12">
        <v>2.6944599629661328</v>
      </c>
      <c r="C12">
        <f t="shared" si="0"/>
        <v>2.058372182822055</v>
      </c>
      <c r="D12">
        <v>3</v>
      </c>
      <c r="I12">
        <f t="shared" si="1"/>
        <v>0.14862805648677635</v>
      </c>
      <c r="N12">
        <v>2.5</v>
      </c>
      <c r="O12">
        <v>-2.5</v>
      </c>
      <c r="P12">
        <v>3.5862283018867918</v>
      </c>
    </row>
    <row r="13" spans="1:16" ht="12.75">
      <c r="B13">
        <v>2.8430880194529093</v>
      </c>
      <c r="C13">
        <f t="shared" si="0"/>
        <v>2.564889679902917</v>
      </c>
      <c r="D13">
        <v>6</v>
      </c>
      <c r="I13">
        <f t="shared" si="1"/>
        <v>0.14862805648677635</v>
      </c>
      <c r="N13">
        <v>2.5</v>
      </c>
      <c r="O13">
        <v>-2.5</v>
      </c>
      <c r="P13">
        <v>3.5862283018867918</v>
      </c>
    </row>
    <row r="14" spans="1:16" ht="12.75">
      <c r="B14">
        <v>2.991716075939686</v>
      </c>
      <c r="C14">
        <f t="shared" si="0"/>
        <v>3.070730459271714</v>
      </c>
      <c r="D14">
        <v>3</v>
      </c>
      <c r="I14">
        <f t="shared" si="1"/>
        <v>0.14862805648677635</v>
      </c>
      <c r="N14">
        <v>2.5</v>
      </c>
      <c r="O14">
        <v>-2.5</v>
      </c>
      <c r="P14">
        <v>3.5862283018867918</v>
      </c>
    </row>
    <row r="15" spans="1:16" ht="12.75">
      <c r="B15">
        <v>3.140344132426462</v>
      </c>
      <c r="C15">
        <f t="shared" si="0"/>
        <v>3.5321807906530722</v>
      </c>
      <c r="D15">
        <v>5</v>
      </c>
      <c r="I15">
        <f t="shared" si="1"/>
        <v>0.14862805648677635</v>
      </c>
      <c r="N15">
        <v>2.5</v>
      </c>
      <c r="O15">
        <v>-2.5</v>
      </c>
      <c r="P15">
        <v>3.5862283018867918</v>
      </c>
    </row>
    <row r="16" spans="1:16" ht="12.75">
      <c r="B16">
        <v>3.2889721889132386</v>
      </c>
      <c r="C16">
        <f t="shared" si="0"/>
        <v>3.9036634872152227</v>
      </c>
      <c r="D16">
        <v>2</v>
      </c>
      <c r="I16">
        <f t="shared" si="1"/>
        <v>0.14862805648677635</v>
      </c>
      <c r="N16">
        <v>2.5</v>
      </c>
      <c r="O16">
        <v>-2.5</v>
      </c>
      <c r="P16">
        <v>3.5862283018867918</v>
      </c>
    </row>
    <row r="17" spans="1:16" ht="12.75">
      <c r="B17">
        <v>3.437600245400015</v>
      </c>
      <c r="C17">
        <f t="shared" si="0"/>
        <v>4.145052556139827</v>
      </c>
      <c r="D17">
        <v>3</v>
      </c>
      <c r="I17">
        <f t="shared" si="1"/>
        <v>0.14862805648677635</v>
      </c>
      <c r="N17">
        <v>2.5</v>
      </c>
      <c r="O17">
        <v>-2.5</v>
      </c>
      <c r="P17">
        <v>3.5862283018867918</v>
      </c>
    </row>
    <row r="18" spans="1:16" ht="12.75">
      <c r="A18" t="str">
        <f>"0"</f>
        <v>0</v>
      </c>
      <c r="B18">
        <v>3.5862283018867918</v>
      </c>
      <c r="C18">
        <f t="shared" si="0"/>
        <v>4.2287881722551806</v>
      </c>
      <c r="D18">
        <v>5</v>
      </c>
      <c r="I18">
        <f t="shared" si="1"/>
        <v>0.14862805648677635</v>
      </c>
      <c r="N18">
        <v>2.5</v>
      </c>
      <c r="O18">
        <v>-2.5</v>
      </c>
      <c r="P18">
        <v>3.5862283018867918</v>
      </c>
    </row>
    <row r="19" spans="1:16" ht="12.75">
      <c r="B19">
        <v>3.7348563583735683</v>
      </c>
      <c r="C19">
        <f t="shared" si="0"/>
        <v>4.145052556139827</v>
      </c>
      <c r="D19">
        <v>3</v>
      </c>
      <c r="I19">
        <f t="shared" si="1"/>
        <v>0.14862805648677635</v>
      </c>
      <c r="N19">
        <v>2.5</v>
      </c>
      <c r="O19">
        <v>-2.5</v>
      </c>
      <c r="P19">
        <v>3.5862283018867918</v>
      </c>
    </row>
    <row r="20" spans="1:16" ht="12.75">
      <c r="B20">
        <v>3.883484414860345</v>
      </c>
      <c r="C20">
        <f t="shared" si="0"/>
        <v>3.9036634872152227</v>
      </c>
      <c r="D20">
        <v>3</v>
      </c>
      <c r="I20">
        <f t="shared" si="1"/>
        <v>0.14862805648677635</v>
      </c>
      <c r="N20">
        <v>2.5</v>
      </c>
      <c r="O20">
        <v>-2.5</v>
      </c>
      <c r="P20">
        <v>3.5862283018867918</v>
      </c>
    </row>
    <row r="21" spans="1:16" ht="12.75">
      <c r="B21">
        <v>4.032112471347121</v>
      </c>
      <c r="C21">
        <f t="shared" si="0"/>
        <v>3.532180790653073</v>
      </c>
      <c r="D21">
        <v>2</v>
      </c>
      <c r="I21">
        <f t="shared" si="1"/>
        <v>0.14862805648677635</v>
      </c>
      <c r="N21">
        <v>2.5</v>
      </c>
      <c r="O21">
        <v>-2.5</v>
      </c>
      <c r="P21">
        <v>3.5862283018867918</v>
      </c>
    </row>
    <row r="22" spans="1:16" ht="12.75">
      <c r="B22">
        <v>4.180740527833898</v>
      </c>
      <c r="C22">
        <f t="shared" si="0"/>
        <v>3.070730459271714</v>
      </c>
      <c r="D22">
        <v>2</v>
      </c>
      <c r="I22">
        <f t="shared" si="1"/>
        <v>0.14862805648677635</v>
      </c>
      <c r="N22">
        <v>2.5</v>
      </c>
      <c r="O22">
        <v>-2.5</v>
      </c>
      <c r="P22">
        <v>3.5862283018867918</v>
      </c>
    </row>
    <row r="23" spans="1:16" ht="12.75">
      <c r="B23">
        <v>4.329368584320674</v>
      </c>
      <c r="C23">
        <f t="shared" si="0"/>
        <v>2.564889679902917</v>
      </c>
      <c r="D23">
        <v>2</v>
      </c>
      <c r="I23">
        <f t="shared" si="1"/>
        <v>0.14862805648677635</v>
      </c>
      <c r="N23">
        <v>2.5</v>
      </c>
      <c r="O23">
        <v>-2.5</v>
      </c>
      <c r="P23">
        <v>3.5862283018867918</v>
      </c>
    </row>
    <row r="24" spans="1:16" ht="12.75">
      <c r="B24">
        <v>4.477996640807451</v>
      </c>
      <c r="C24">
        <f t="shared" si="0"/>
        <v>2.058372182822055</v>
      </c>
      <c r="D24">
        <v>2</v>
      </c>
      <c r="I24">
        <f t="shared" si="1"/>
        <v>0.14862805648677635</v>
      </c>
      <c r="N24">
        <v>2.5</v>
      </c>
      <c r="O24">
        <v>-2.5</v>
      </c>
      <c r="P24">
        <v>3.5862283018867918</v>
      </c>
    </row>
    <row r="25" spans="1:16" ht="12.75">
      <c r="B25">
        <v>4.626624697294227</v>
      </c>
      <c r="C25">
        <f t="shared" si="0"/>
        <v>1.5871111357388938</v>
      </c>
      <c r="D25">
        <v>1</v>
      </c>
      <c r="I25">
        <f t="shared" si="1"/>
        <v>0.14862805648677635</v>
      </c>
      <c r="N25">
        <v>2.5</v>
      </c>
      <c r="O25">
        <v>-2.5</v>
      </c>
      <c r="P25">
        <v>3.5862283018867918</v>
      </c>
    </row>
    <row r="26" spans="1:16" ht="12.75">
      <c r="B26">
        <v>4.775252753781004</v>
      </c>
      <c r="C26">
        <f t="shared" si="0"/>
        <v>1.1757608476022274</v>
      </c>
      <c r="D26">
        <v>2</v>
      </c>
      <c r="I26">
        <f t="shared" si="1"/>
        <v>0.14862805648677635</v>
      </c>
      <c r="N26">
        <v>2.5</v>
      </c>
      <c r="O26">
        <v>-2.5</v>
      </c>
      <c r="P26">
        <v>3.5862283018867918</v>
      </c>
    </row>
    <row r="27" spans="1:16" ht="12.75">
      <c r="B27">
        <v>4.9238808102677805</v>
      </c>
      <c r="C27">
        <f t="shared" si="0"/>
        <v>0.8368716779894771</v>
      </c>
      <c r="D27">
        <v>2</v>
      </c>
      <c r="I27">
        <f t="shared" si="1"/>
        <v>0.14862805648677635</v>
      </c>
      <c r="N27">
        <v>2.5</v>
      </c>
      <c r="O27">
        <v>-2.5</v>
      </c>
      <c r="P27">
        <v>3.5862283018867918</v>
      </c>
    </row>
    <row r="28" spans="1:16" ht="12.75">
      <c r="A28" t="str">
        <f>"2s"</f>
        <v>2s</v>
      </c>
      <c r="B28">
        <v>5.072508866754557</v>
      </c>
      <c r="C28">
        <f t="shared" si="0"/>
        <v>0.5723042450397925</v>
      </c>
      <c r="D28">
        <v>0</v>
      </c>
      <c r="I28">
        <f t="shared" si="1"/>
        <v>0.14862805648677635</v>
      </c>
      <c r="N28">
        <v>2.5</v>
      </c>
      <c r="O28">
        <v>-2.5</v>
      </c>
      <c r="P28">
        <v>3.5862283018867918</v>
      </c>
    </row>
    <row r="29" spans="1:16" ht="12.75">
      <c r="B29">
        <v>5.221136923241334</v>
      </c>
      <c r="C29">
        <f t="shared" si="0"/>
        <v>0.37603068417005264</v>
      </c>
      <c r="D29">
        <v>1</v>
      </c>
      <c r="I29">
        <f t="shared" si="1"/>
        <v>0.14862805648677635</v>
      </c>
      <c r="N29">
        <v>2.5</v>
      </c>
      <c r="O29">
        <v>-2.5</v>
      </c>
      <c r="P29">
        <v>3.5862283018867918</v>
      </c>
    </row>
    <row r="30" spans="1:16" ht="12.75">
      <c r="B30">
        <v>5.36976497972811</v>
      </c>
      <c r="C30">
        <f t="shared" si="0"/>
        <v>0.23738202112533419</v>
      </c>
      <c r="D30">
        <v>0</v>
      </c>
      <c r="I30">
        <f t="shared" si="1"/>
        <v>0.14862805648677635</v>
      </c>
      <c r="N30">
        <v>2.5</v>
      </c>
      <c r="O30">
        <v>-2.5</v>
      </c>
      <c r="P30">
        <v>3.5862283018867918</v>
      </c>
    </row>
    <row r="31" spans="1:16" ht="12.75">
      <c r="B31">
        <v>5.518393036214887</v>
      </c>
      <c r="C31">
        <f t="shared" si="0"/>
        <v>0.14397947387706722</v>
      </c>
      <c r="D31">
        <v>0</v>
      </c>
      <c r="I31">
        <f t="shared" si="1"/>
        <v>0.14862805648677635</v>
      </c>
      <c r="N31">
        <v>2.5</v>
      </c>
      <c r="O31">
        <v>-2.5</v>
      </c>
      <c r="P31">
        <v>3.5862283018867918</v>
      </c>
    </row>
    <row r="32" spans="1:16" ht="12.75">
      <c r="B32">
        <v>5.667021092701663</v>
      </c>
      <c r="C32">
        <f t="shared" si="0"/>
        <v>0.0839037867795874</v>
      </c>
      <c r="D32">
        <v>0</v>
      </c>
      <c r="I32">
        <f t="shared" si="1"/>
        <v>0.14862805648677635</v>
      </c>
      <c r="N32">
        <v>2.5</v>
      </c>
      <c r="O32">
        <v>-2.5</v>
      </c>
      <c r="P32">
        <v>3.5862283018867918</v>
      </c>
    </row>
    <row r="33" spans="1:16" ht="12.75">
      <c r="A33" t="str">
        <f>"3s"</f>
        <v>3s</v>
      </c>
      <c r="B33">
        <v>5.81564914918844</v>
      </c>
      <c r="C33">
        <f t="shared" si="0"/>
        <v>0.04697759316654274</v>
      </c>
      <c r="D33">
        <v>0</v>
      </c>
      <c r="I33">
        <f t="shared" si="1"/>
        <v>0.14862805648677635</v>
      </c>
      <c r="N33">
        <v>2.5</v>
      </c>
      <c r="O33">
        <v>-2.5</v>
      </c>
      <c r="P33">
        <v>3.5862283018867918</v>
      </c>
    </row>
    <row r="34" spans="14:16" ht="12.75">
      <c r="N34">
        <v>2.5</v>
      </c>
      <c r="O34">
        <v>-2.5</v>
      </c>
      <c r="P34">
        <v>3.5862283018867918</v>
      </c>
    </row>
    <row r="35" spans="14:16" ht="12.75">
      <c r="N35">
        <v>2.5</v>
      </c>
      <c r="O35">
        <v>-2.5</v>
      </c>
      <c r="P35">
        <v>3.5862283018867918</v>
      </c>
    </row>
    <row r="36" spans="14:16" ht="12.75">
      <c r="N36">
        <v>2.5</v>
      </c>
      <c r="O36">
        <v>-2.5</v>
      </c>
      <c r="P36">
        <v>3.5862283018867918</v>
      </c>
    </row>
    <row r="37" spans="14:16" ht="12.75">
      <c r="N37">
        <v>2.5</v>
      </c>
      <c r="O37">
        <v>-2.5</v>
      </c>
      <c r="P37">
        <v>3.5862283018867918</v>
      </c>
    </row>
    <row r="38" spans="14:16" ht="12.75">
      <c r="N38">
        <v>2.5</v>
      </c>
      <c r="O38">
        <v>-2.5</v>
      </c>
      <c r="P38">
        <v>3.5862283018867918</v>
      </c>
    </row>
    <row r="39" spans="14:16" ht="12.75">
      <c r="N39">
        <v>2.5</v>
      </c>
      <c r="O39">
        <v>-2.5</v>
      </c>
      <c r="P39">
        <v>3.5862283018867918</v>
      </c>
    </row>
    <row r="40" spans="14:16" ht="12.75">
      <c r="N40">
        <v>2.5</v>
      </c>
      <c r="O40">
        <v>-2.5</v>
      </c>
      <c r="P40">
        <v>3.5862283018867918</v>
      </c>
    </row>
    <row r="41" spans="14:16" ht="12.75">
      <c r="N41">
        <v>2.5</v>
      </c>
      <c r="O41">
        <v>-2.5</v>
      </c>
      <c r="P41">
        <v>3.5862283018867918</v>
      </c>
    </row>
    <row r="42" spans="14:16" ht="12.75">
      <c r="N42">
        <v>2.5</v>
      </c>
      <c r="O42">
        <v>-2.5</v>
      </c>
      <c r="P42">
        <v>3.5862283018867918</v>
      </c>
    </row>
    <row r="43" spans="14:16" ht="12.75">
      <c r="N43">
        <v>2.5</v>
      </c>
      <c r="O43">
        <v>-2.5</v>
      </c>
      <c r="P43">
        <v>3.5862283018867918</v>
      </c>
    </row>
    <row r="44" spans="14:16" ht="12.75">
      <c r="N44">
        <v>2.5</v>
      </c>
      <c r="O44">
        <v>-2.5</v>
      </c>
      <c r="P44">
        <v>3.5862283018867918</v>
      </c>
    </row>
    <row r="45" spans="14:16" ht="12.75">
      <c r="N45">
        <v>2.5</v>
      </c>
      <c r="O45">
        <v>-2.5</v>
      </c>
      <c r="P45">
        <v>3.5862283018867918</v>
      </c>
    </row>
    <row r="46" spans="14:16" ht="12.75">
      <c r="N46">
        <v>2.5</v>
      </c>
      <c r="O46">
        <v>-2.5</v>
      </c>
      <c r="P46">
        <v>3.5862283018867918</v>
      </c>
    </row>
    <row r="47" spans="14:16" ht="12.75">
      <c r="N47">
        <v>2.5</v>
      </c>
      <c r="O47">
        <v>-2.5</v>
      </c>
      <c r="P47">
        <v>3.5862283018867918</v>
      </c>
    </row>
    <row r="48" spans="14:16" ht="12.75">
      <c r="N48">
        <v>2.5</v>
      </c>
      <c r="O48">
        <v>-2.5</v>
      </c>
      <c r="P48">
        <v>3.5862283018867918</v>
      </c>
    </row>
    <row r="49" spans="14:16" ht="12.75">
      <c r="N49">
        <v>2.5</v>
      </c>
      <c r="O49">
        <v>-2.5</v>
      </c>
      <c r="P49">
        <v>3.5862283018867918</v>
      </c>
    </row>
    <row r="50" spans="14:16" ht="12.75">
      <c r="N50">
        <v>2.5</v>
      </c>
      <c r="O50">
        <v>-2.5</v>
      </c>
      <c r="P50">
        <v>3.5862283018867918</v>
      </c>
    </row>
    <row r="51" spans="14:16" ht="12.75">
      <c r="N51">
        <v>2.5</v>
      </c>
      <c r="O51">
        <v>-2.5</v>
      </c>
      <c r="P51">
        <v>3.5862283018867918</v>
      </c>
    </row>
    <row r="52" spans="14:16" ht="12.75">
      <c r="N52">
        <v>2.5</v>
      </c>
      <c r="O52">
        <v>-2.5</v>
      </c>
      <c r="P52">
        <v>3.5862283018867918</v>
      </c>
    </row>
    <row r="53" spans="14:16" ht="12.75">
      <c r="N53">
        <v>2.5</v>
      </c>
      <c r="O53">
        <v>-2.5</v>
      </c>
      <c r="P53">
        <v>3.5862283018867918</v>
      </c>
    </row>
    <row r="54" spans="14:16" ht="12.75">
      <c r="N54">
        <v>2.5</v>
      </c>
      <c r="O54">
        <v>-2.5</v>
      </c>
      <c r="P54">
        <v>3.5862283018867918</v>
      </c>
    </row>
    <row r="55" spans="14:16" ht="12.75">
      <c r="N55">
        <v>2.5</v>
      </c>
      <c r="O55">
        <v>-2.5</v>
      </c>
      <c r="P55">
        <v>3.5862283018867918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2006-04-24T23:14:51Z</cp:lastPrinted>
  <dcterms:created xsi:type="dcterms:W3CDTF">2004-07-06T03:38:11Z</dcterms:created>
  <dcterms:modified xsi:type="dcterms:W3CDTF">2008-05-21T14:05:03Z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