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8" yWindow="1464" windowWidth="15480" windowHeight="10032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<sst xmlns="http://schemas.openxmlformats.org/spreadsheetml/2006/main" count="474" uniqueCount="112">
  <si>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</si>
  <si>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</si>
  <si>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</si>
  <si>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</si>
  <si>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</si>
  <si>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</si>
  <si>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</si>
  <si>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</si>
  <si>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</si>
  <si>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</si>
  <si>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</si>
  <si>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</si>
  <si>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</si>
  <si>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</si>
  <si>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</si>
  <si>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</si>
  <si>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</si>
  <si>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</si>
  <si>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</si>
  <si>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</si>
  <si>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</si>
  <si>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</si>
  <si>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</si>
  <si>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</si>
  <si>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</si>
  <si>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</si>
  <si>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</si>
  <si>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</si>
  <si>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</si>
  <si>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</si>
  <si>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</si>
  <si>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</si>
  <si>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</si>
  <si>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</si>
  <si>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</si>
  <si>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</si>
  <si>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</si>
  <si>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</si>
  <si>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</si>
  <si>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</si>
  <si>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</si>
  <si>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</si>
  <si>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</si>
  <si>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</si>
  <si>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</si>
  <si>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</si>
  <si>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</si>
  <si>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</si>
  <si>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</si>
  <si>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</si>
  <si>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</si>
  <si>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</si>
  <si>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A clamps section 2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</si>
  <si>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</si>
  <si>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</si>
  <si>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</si>
  <si>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</si>
  <si>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</si>
  <si>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</si>
  <si>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</si>
  <si>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</si>
  <si>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</si>
  <si>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</si>
  <si>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</si>
  <si>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</si>
  <si>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</si>
  <si>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</si>
  <si>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</si>
  <si>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</si>
  <si>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</si>
  <si>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</si>
  <si>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</si>
  <si>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</si>
  <si>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</si>
  <si>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</si>
  <si>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</si>
  <si>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</si>
  <si>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</si>
  <si>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</si>
  <si>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</si>
  <si>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</si>
  <si>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</si>
  <si>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</si>
  <si>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</si>
  <si>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</si>
  <si>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</si>
  <si>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</si>
  <si>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</si>
  <si>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</si>
  <si>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</si>
  <si>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</si>
  <si>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</si>
  <si>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</si>
  <si>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</si>
  <si>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</si>
  <si>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</si>
  <si>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</si>
  <si>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</si>
  <si>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</si>
  <si>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</si>
  <si>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</si>
  <si>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</si>
  <si>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</si>
  <si>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</si>
  <si>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</si>
  <si>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</si>
  <si>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</si>
  <si>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</si>
  <si>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</si>
  <si>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</si>
  <si>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</si>
  <si>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Gap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</si>
</sst>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Tolerance'!$G$2:$G$55</c:f>
              <c:numCache>
                <c:ptCount val="54"/>
                <c:pt idx="0">
                  <c:v>3.1566</c:v>
                </c:pt>
                <c:pt idx="1">
                  <c:v>2.7656</c:v>
                </c:pt>
                <c:pt idx="2">
                  <c:v>2.7155</c:v>
                </c:pt>
                <c:pt idx="3">
                  <c:v>2.6882</c:v>
                </c:pt>
                <c:pt idx="4">
                  <c:v>2.6982</c:v>
                </c:pt>
                <c:pt idx="5">
                  <c:v>2.6274</c:v>
                </c:pt>
                <c:pt idx="6">
                  <c:v>2.5544</c:v>
                </c:pt>
                <c:pt idx="7">
                  <c:v>2.3793</c:v>
                </c:pt>
                <c:pt idx="8">
                  <c:v>2.3815</c:v>
                </c:pt>
                <c:pt idx="9">
                  <c:v>2.7688</c:v>
                </c:pt>
                <c:pt idx="10">
                  <c:v>3.0869</c:v>
                </c:pt>
                <c:pt idx="11">
                  <c:v>2.606</c:v>
                </c:pt>
                <c:pt idx="12">
                  <c:v>2.392</c:v>
                </c:pt>
                <c:pt idx="13">
                  <c:v>2.4996</c:v>
                </c:pt>
                <c:pt idx="14">
                  <c:v>2.6015</c:v>
                </c:pt>
                <c:pt idx="15">
                  <c:v>2.6709</c:v>
                </c:pt>
                <c:pt idx="16">
                  <c:v>2.6628</c:v>
                </c:pt>
                <c:pt idx="17">
                  <c:v>2.6391</c:v>
                </c:pt>
                <c:pt idx="18">
                  <c:v>2.6158</c:v>
                </c:pt>
                <c:pt idx="19">
                  <c:v>2.655</c:v>
                </c:pt>
                <c:pt idx="20">
                  <c:v>3.0251</c:v>
                </c:pt>
                <c:pt idx="21">
                  <c:v>3.2722</c:v>
                </c:pt>
                <c:pt idx="22">
                  <c:v>2.9104</c:v>
                </c:pt>
                <c:pt idx="23">
                  <c:v>2.909</c:v>
                </c:pt>
                <c:pt idx="24">
                  <c:v>2.8289</c:v>
                </c:pt>
                <c:pt idx="25">
                  <c:v>2.7798</c:v>
                </c:pt>
                <c:pt idx="26">
                  <c:v>3.0656</c:v>
                </c:pt>
                <c:pt idx="27">
                  <c:v>2.8861</c:v>
                </c:pt>
                <c:pt idx="28">
                  <c:v>2.6041</c:v>
                </c:pt>
                <c:pt idx="29">
                  <c:v>2.7412</c:v>
                </c:pt>
                <c:pt idx="30">
                  <c:v>2.7687</c:v>
                </c:pt>
                <c:pt idx="31">
                  <c:v>2.6618</c:v>
                </c:pt>
                <c:pt idx="32">
                  <c:v>2.5708</c:v>
                </c:pt>
                <c:pt idx="33">
                  <c:v>2.5356</c:v>
                </c:pt>
                <c:pt idx="34">
                  <c:v>3.2865</c:v>
                </c:pt>
                <c:pt idx="35">
                  <c:v>2.7096</c:v>
                </c:pt>
                <c:pt idx="36">
                  <c:v>2.7024</c:v>
                </c:pt>
                <c:pt idx="37">
                  <c:v>2.697</c:v>
                </c:pt>
                <c:pt idx="38">
                  <c:v>2.7214</c:v>
                </c:pt>
                <c:pt idx="39">
                  <c:v>2.7063</c:v>
                </c:pt>
                <c:pt idx="40">
                  <c:v>3.6207</c:v>
                </c:pt>
                <c:pt idx="41">
                  <c:v>2.6806</c:v>
                </c:pt>
                <c:pt idx="42">
                  <c:v>2.6563</c:v>
                </c:pt>
                <c:pt idx="43">
                  <c:v>2.6269</c:v>
                </c:pt>
                <c:pt idx="44">
                  <c:v>2.559</c:v>
                </c:pt>
                <c:pt idx="45">
                  <c:v>2.4881</c:v>
                </c:pt>
                <c:pt idx="46">
                  <c:v>2.6903</c:v>
                </c:pt>
                <c:pt idx="47">
                  <c:v>2.7058</c:v>
                </c:pt>
                <c:pt idx="48">
                  <c:v>2.6758</c:v>
                </c:pt>
                <c:pt idx="49">
                  <c:v>2.6356</c:v>
                </c:pt>
                <c:pt idx="50">
                  <c:v>2.5935</c:v>
                </c:pt>
                <c:pt idx="51">
                  <c:v>2.5077</c:v>
                </c:pt>
                <c:pt idx="52">
                  <c:v>2.5231</c:v>
                </c:pt>
                <c:pt idx="53">
                  <c:v>2.8905</c:v>
                </c:pt>
              </c:numCache>
            </c:numRef>
          </c:val>
          <c:smooth val="0"/>
        </c:ser>
        <c:marker val="1"/>
        <c:axId val="23886305"/>
        <c:axId val="58014614"/>
      </c:lineChart>
      <c:catAx>
        <c:axId val="23886305"/>
        <c:scaling>
          <c:orientation val="minMax"/>
        </c:scaling>
        <c:axPos val="b"/>
        <c:delete val="1"/>
        <c:majorTickMark val="out"/>
        <c:minorTickMark val="none"/>
        <c:tickLblPos val="nextTo"/>
        <c:crossAx val="58014614"/>
        <c:crosses val="autoZero"/>
        <c:auto val="1"/>
        <c:lblOffset val="100"/>
        <c:noMultiLvlLbl val="0"/>
      </c:catAx>
      <c:valAx>
        <c:axId val="5801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86305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293335"/>
        <c:axId val="5480493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1.4811964176079074E-28</c:v>
                </c:pt>
                <c:pt idx="1">
                  <c:v>1.0059632940735233E-10</c:v>
                </c:pt>
                <c:pt idx="2">
                  <c:v>0.6869483391359766</c:v>
                </c:pt>
                <c:pt idx="3">
                  <c:v>47.167024897742394</c:v>
                </c:pt>
                <c:pt idx="4">
                  <c:v>3.256307065456219E-05</c:v>
                </c:pt>
                <c:pt idx="5">
                  <c:v>2.260396789047965E-19</c:v>
                </c:pt>
                <c:pt idx="6">
                  <c:v>1.577671114255873E-41</c:v>
                </c:pt>
                <c:pt idx="7">
                  <c:v>1.1071863645550905E-71</c:v>
                </c:pt>
                <c:pt idx="8">
                  <c:v>7.81263339028649E-110</c:v>
                </c:pt>
                <c:pt idx="9">
                  <c:v>5.543022282204128E-156</c:v>
                </c:pt>
                <c:pt idx="10">
                  <c:v>3.9542877158224106E-210</c:v>
                </c:pt>
                <c:pt idx="11">
                  <c:v>2.8363666415250826E-272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8980245"/>
        <c:axId val="66428890"/>
      </c:scatterChart>
      <c:valAx>
        <c:axId val="2129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04932"/>
        <c:crosses val="max"/>
        <c:crossBetween val="midCat"/>
        <c:dispUnits/>
      </c:valAx>
      <c:valAx>
        <c:axId val="54804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3335"/>
        <c:crosses val="max"/>
        <c:crossBetween val="midCat"/>
        <c:dispUnits/>
      </c:valAx>
      <c:valAx>
        <c:axId val="18980245"/>
        <c:scaling>
          <c:orientation val="minMax"/>
        </c:scaling>
        <c:axPos val="b"/>
        <c:delete val="1"/>
        <c:majorTickMark val="in"/>
        <c:minorTickMark val="none"/>
        <c:tickLblPos val="nextTo"/>
        <c:crossAx val="66428890"/>
        <c:crosses val="max"/>
        <c:crossBetween val="midCat"/>
        <c:dispUnits/>
      </c:valAx>
      <c:valAx>
        <c:axId val="66428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9802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54875663"/>
        <c:axId val="227289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0.04786396284893021</c:v>
                </c:pt>
                <c:pt idx="1">
                  <c:v>0.08548687709618326</c:v>
                </c:pt>
                <c:pt idx="2">
                  <c:v>0.14669606772380356</c:v>
                </c:pt>
                <c:pt idx="3">
                  <c:v>0.24186092718430185</c:v>
                </c:pt>
                <c:pt idx="4">
                  <c:v>0.3831256027392975</c:v>
                </c:pt>
                <c:pt idx="5">
                  <c:v>0.5831024383424266</c:v>
                </c:pt>
                <c:pt idx="6">
                  <c:v>0.8526617096496516</c:v>
                </c:pt>
                <c:pt idx="7">
                  <c:v>1.1979450145381139</c:v>
                </c:pt>
                <c:pt idx="8">
                  <c:v>1.6170566288660326</c:v>
                </c:pt>
                <c:pt idx="9">
                  <c:v>2.0972093938186864</c:v>
                </c:pt>
                <c:pt idx="10">
                  <c:v>2.6132838248067336</c:v>
                </c:pt>
                <c:pt idx="11">
                  <c:v>3.128668769823992</c:v>
                </c:pt>
                <c:pt idx="12">
                  <c:v>3.598825711231412</c:v>
                </c:pt>
                <c:pt idx="13">
                  <c:v>3.9773175152758666</c:v>
                </c:pt>
                <c:pt idx="14">
                  <c:v>4.223261094934895</c:v>
                </c:pt>
                <c:pt idx="15">
                  <c:v>4.308576628335445</c:v>
                </c:pt>
                <c:pt idx="16">
                  <c:v>4.223261094934895</c:v>
                </c:pt>
                <c:pt idx="17">
                  <c:v>3.9773175152758666</c:v>
                </c:pt>
                <c:pt idx="18">
                  <c:v>3.598825711231412</c:v>
                </c:pt>
                <c:pt idx="19">
                  <c:v>3.128668769823992</c:v>
                </c:pt>
                <c:pt idx="20">
                  <c:v>2.6132838248067336</c:v>
                </c:pt>
                <c:pt idx="21">
                  <c:v>2.0972093938186864</c:v>
                </c:pt>
                <c:pt idx="22">
                  <c:v>1.6170566288660326</c:v>
                </c:pt>
                <c:pt idx="23">
                  <c:v>1.1979450145381139</c:v>
                </c:pt>
                <c:pt idx="24">
                  <c:v>0.8526617096496516</c:v>
                </c:pt>
                <c:pt idx="25">
                  <c:v>0.5831024383424266</c:v>
                </c:pt>
                <c:pt idx="26">
                  <c:v>0.3831256027392975</c:v>
                </c:pt>
                <c:pt idx="27">
                  <c:v>0.24186092718430185</c:v>
                </c:pt>
                <c:pt idx="28">
                  <c:v>0.14669606772380356</c:v>
                </c:pt>
                <c:pt idx="29">
                  <c:v>0.08548687709618326</c:v>
                </c:pt>
                <c:pt idx="30">
                  <c:v>0.04786396284893021</c:v>
                </c:pt>
              </c:numCache>
            </c:numRef>
          </c:val>
          <c:smooth val="0"/>
        </c:ser>
        <c:axId val="63785677"/>
        <c:axId val="25197682"/>
      </c:lineChart>
      <c:catAx>
        <c:axId val="54875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728988"/>
        <c:crosses val="autoZero"/>
        <c:auto val="0"/>
        <c:lblOffset val="100"/>
        <c:tickLblSkip val="1"/>
        <c:noMultiLvlLbl val="0"/>
      </c:catAx>
      <c:valAx>
        <c:axId val="22728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875663"/>
        <c:crossesAt val="1"/>
        <c:crossBetween val="between"/>
        <c:dispUnits/>
      </c:valAx>
      <c:catAx>
        <c:axId val="63785677"/>
        <c:scaling>
          <c:orientation val="minMax"/>
        </c:scaling>
        <c:axPos val="b"/>
        <c:delete val="1"/>
        <c:majorTickMark val="in"/>
        <c:minorTickMark val="none"/>
        <c:tickLblPos val="nextTo"/>
        <c:crossAx val="25197682"/>
        <c:crosses val="autoZero"/>
        <c:auto val="0"/>
        <c:lblOffset val="100"/>
        <c:tickLblSkip val="1"/>
        <c:noMultiLvlLbl val="0"/>
      </c:catAx>
      <c:valAx>
        <c:axId val="251976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7856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Tolerance'!$G$2:$G$55</c:f>
              <c:numCache>
                <c:ptCount val="54"/>
                <c:pt idx="0">
                  <c:v>3.1566</c:v>
                </c:pt>
                <c:pt idx="1">
                  <c:v>2.7656</c:v>
                </c:pt>
                <c:pt idx="2">
                  <c:v>2.7155</c:v>
                </c:pt>
                <c:pt idx="3">
                  <c:v>2.6882</c:v>
                </c:pt>
                <c:pt idx="4">
                  <c:v>2.6982</c:v>
                </c:pt>
                <c:pt idx="5">
                  <c:v>2.6274</c:v>
                </c:pt>
                <c:pt idx="6">
                  <c:v>2.5544</c:v>
                </c:pt>
                <c:pt idx="7">
                  <c:v>2.3793</c:v>
                </c:pt>
                <c:pt idx="8">
                  <c:v>2.3815</c:v>
                </c:pt>
                <c:pt idx="9">
                  <c:v>2.7688</c:v>
                </c:pt>
                <c:pt idx="10">
                  <c:v>3.0869</c:v>
                </c:pt>
                <c:pt idx="11">
                  <c:v>2.606</c:v>
                </c:pt>
                <c:pt idx="12">
                  <c:v>2.392</c:v>
                </c:pt>
                <c:pt idx="13">
                  <c:v>2.4996</c:v>
                </c:pt>
                <c:pt idx="14">
                  <c:v>2.6015</c:v>
                </c:pt>
                <c:pt idx="15">
                  <c:v>2.6709</c:v>
                </c:pt>
                <c:pt idx="16">
                  <c:v>2.6628</c:v>
                </c:pt>
                <c:pt idx="17">
                  <c:v>2.6391</c:v>
                </c:pt>
                <c:pt idx="18">
                  <c:v>2.6158</c:v>
                </c:pt>
                <c:pt idx="19">
                  <c:v>2.655</c:v>
                </c:pt>
                <c:pt idx="20">
                  <c:v>3.0251</c:v>
                </c:pt>
                <c:pt idx="21">
                  <c:v>3.2722</c:v>
                </c:pt>
                <c:pt idx="22">
                  <c:v>2.9104</c:v>
                </c:pt>
                <c:pt idx="23">
                  <c:v>2.909</c:v>
                </c:pt>
                <c:pt idx="24">
                  <c:v>2.8289</c:v>
                </c:pt>
                <c:pt idx="25">
                  <c:v>2.7798</c:v>
                </c:pt>
                <c:pt idx="26">
                  <c:v>3.0656</c:v>
                </c:pt>
                <c:pt idx="27">
                  <c:v>2.8861</c:v>
                </c:pt>
                <c:pt idx="28">
                  <c:v>2.6041</c:v>
                </c:pt>
                <c:pt idx="29">
                  <c:v>2.7412</c:v>
                </c:pt>
                <c:pt idx="30">
                  <c:v>2.7687</c:v>
                </c:pt>
                <c:pt idx="31">
                  <c:v>2.6618</c:v>
                </c:pt>
                <c:pt idx="32">
                  <c:v>2.5708</c:v>
                </c:pt>
                <c:pt idx="33">
                  <c:v>2.5356</c:v>
                </c:pt>
                <c:pt idx="34">
                  <c:v>3.2865</c:v>
                </c:pt>
                <c:pt idx="35">
                  <c:v>2.7096</c:v>
                </c:pt>
                <c:pt idx="36">
                  <c:v>2.7024</c:v>
                </c:pt>
                <c:pt idx="37">
                  <c:v>2.697</c:v>
                </c:pt>
                <c:pt idx="38">
                  <c:v>2.7214</c:v>
                </c:pt>
                <c:pt idx="39">
                  <c:v>2.7063</c:v>
                </c:pt>
                <c:pt idx="40">
                  <c:v>3.6207</c:v>
                </c:pt>
                <c:pt idx="41">
                  <c:v>2.6806</c:v>
                </c:pt>
                <c:pt idx="42">
                  <c:v>2.6563</c:v>
                </c:pt>
                <c:pt idx="43">
                  <c:v>2.6269</c:v>
                </c:pt>
                <c:pt idx="44">
                  <c:v>2.559</c:v>
                </c:pt>
                <c:pt idx="45">
                  <c:v>2.4881</c:v>
                </c:pt>
                <c:pt idx="46">
                  <c:v>2.6903</c:v>
                </c:pt>
                <c:pt idx="47">
                  <c:v>2.7058</c:v>
                </c:pt>
                <c:pt idx="48">
                  <c:v>2.6758</c:v>
                </c:pt>
                <c:pt idx="49">
                  <c:v>2.6356</c:v>
                </c:pt>
                <c:pt idx="50">
                  <c:v>2.5935</c:v>
                </c:pt>
                <c:pt idx="51">
                  <c:v>2.5077</c:v>
                </c:pt>
                <c:pt idx="52">
                  <c:v>2.5231</c:v>
                </c:pt>
                <c:pt idx="53">
                  <c:v>2.8905</c:v>
                </c:pt>
              </c:numCache>
            </c:numRef>
          </c:val>
          <c:smooth val="1"/>
        </c:ser>
        <c:axId val="60408731"/>
        <c:axId val="47546136"/>
      </c:lineChart>
      <c:catAx>
        <c:axId val="6040873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546136"/>
        <c:crosses val="autoZero"/>
        <c:auto val="0"/>
        <c:lblOffset val="100"/>
        <c:tickLblSkip val="1"/>
        <c:noMultiLvlLbl val="0"/>
      </c:catAx>
      <c:valAx>
        <c:axId val="475461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08731"/>
        <c:crossesAt val="1"/>
        <c:crossBetween val="midCat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917241"/>
        <c:axId val="104567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1.4811964176079074E-28</c:v>
                </c:pt>
                <c:pt idx="1">
                  <c:v>1.0059632940735233E-10</c:v>
                </c:pt>
                <c:pt idx="2">
                  <c:v>0.6869483391359766</c:v>
                </c:pt>
                <c:pt idx="3">
                  <c:v>47.167024897742394</c:v>
                </c:pt>
                <c:pt idx="4">
                  <c:v>3.256307065456219E-05</c:v>
                </c:pt>
                <c:pt idx="5">
                  <c:v>2.260396789047965E-19</c:v>
                </c:pt>
                <c:pt idx="6">
                  <c:v>1.577671114255873E-41</c:v>
                </c:pt>
                <c:pt idx="7">
                  <c:v>1.1071863645550905E-71</c:v>
                </c:pt>
                <c:pt idx="8">
                  <c:v>7.81263339028649E-110</c:v>
                </c:pt>
                <c:pt idx="9">
                  <c:v>5.543022282204128E-156</c:v>
                </c:pt>
                <c:pt idx="10">
                  <c:v>3.9542877158224106E-210</c:v>
                </c:pt>
                <c:pt idx="11">
                  <c:v>2.8363666415250826E-272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335143"/>
        <c:axId val="46347348"/>
      </c:lineChart>
      <c:catAx>
        <c:axId val="36917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456718"/>
        <c:crosses val="autoZero"/>
        <c:auto val="0"/>
        <c:lblOffset val="100"/>
        <c:tickLblSkip val="1"/>
        <c:noMultiLvlLbl val="0"/>
      </c:catAx>
      <c:valAx>
        <c:axId val="10456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17241"/>
        <c:crossesAt val="1"/>
        <c:crossBetween val="between"/>
        <c:dispUnits/>
      </c:valAx>
      <c:catAx>
        <c:axId val="17335143"/>
        <c:scaling>
          <c:orientation val="minMax"/>
        </c:scaling>
        <c:axPos val="b"/>
        <c:delete val="1"/>
        <c:majorTickMark val="in"/>
        <c:minorTickMark val="none"/>
        <c:tickLblPos val="nextTo"/>
        <c:crossAx val="46347348"/>
        <c:crosses val="autoZero"/>
        <c:auto val="0"/>
        <c:lblOffset val="100"/>
        <c:tickLblSkip val="1"/>
        <c:noMultiLvlLbl val="0"/>
      </c:catAx>
      <c:valAx>
        <c:axId val="463473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3351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Tolerance'!$G$2:$G$55</c:f>
              <c:numCache>
                <c:ptCount val="54"/>
                <c:pt idx="0">
                  <c:v>3.1566</c:v>
                </c:pt>
                <c:pt idx="1">
                  <c:v>2.7656</c:v>
                </c:pt>
                <c:pt idx="2">
                  <c:v>2.7155</c:v>
                </c:pt>
                <c:pt idx="3">
                  <c:v>2.6882</c:v>
                </c:pt>
                <c:pt idx="4">
                  <c:v>2.6982</c:v>
                </c:pt>
                <c:pt idx="5">
                  <c:v>2.6274</c:v>
                </c:pt>
                <c:pt idx="6">
                  <c:v>2.5544</c:v>
                </c:pt>
                <c:pt idx="7">
                  <c:v>2.3793</c:v>
                </c:pt>
                <c:pt idx="8">
                  <c:v>2.3815</c:v>
                </c:pt>
                <c:pt idx="9">
                  <c:v>2.7688</c:v>
                </c:pt>
                <c:pt idx="10">
                  <c:v>3.0869</c:v>
                </c:pt>
                <c:pt idx="11">
                  <c:v>2.606</c:v>
                </c:pt>
                <c:pt idx="12">
                  <c:v>2.392</c:v>
                </c:pt>
                <c:pt idx="13">
                  <c:v>2.4996</c:v>
                </c:pt>
                <c:pt idx="14">
                  <c:v>2.6015</c:v>
                </c:pt>
                <c:pt idx="15">
                  <c:v>2.6709</c:v>
                </c:pt>
                <c:pt idx="16">
                  <c:v>2.6628</c:v>
                </c:pt>
                <c:pt idx="17">
                  <c:v>2.6391</c:v>
                </c:pt>
                <c:pt idx="18">
                  <c:v>2.6158</c:v>
                </c:pt>
                <c:pt idx="19">
                  <c:v>2.655</c:v>
                </c:pt>
                <c:pt idx="20">
                  <c:v>3.0251</c:v>
                </c:pt>
                <c:pt idx="21">
                  <c:v>3.2722</c:v>
                </c:pt>
                <c:pt idx="22">
                  <c:v>2.9104</c:v>
                </c:pt>
                <c:pt idx="23">
                  <c:v>2.909</c:v>
                </c:pt>
                <c:pt idx="24">
                  <c:v>2.8289</c:v>
                </c:pt>
                <c:pt idx="25">
                  <c:v>2.7798</c:v>
                </c:pt>
                <c:pt idx="26">
                  <c:v>3.0656</c:v>
                </c:pt>
                <c:pt idx="27">
                  <c:v>2.8861</c:v>
                </c:pt>
                <c:pt idx="28">
                  <c:v>2.6041</c:v>
                </c:pt>
                <c:pt idx="29">
                  <c:v>2.7412</c:v>
                </c:pt>
                <c:pt idx="30">
                  <c:v>2.7687</c:v>
                </c:pt>
                <c:pt idx="31">
                  <c:v>2.6618</c:v>
                </c:pt>
                <c:pt idx="32">
                  <c:v>2.5708</c:v>
                </c:pt>
                <c:pt idx="33">
                  <c:v>2.5356</c:v>
                </c:pt>
                <c:pt idx="34">
                  <c:v>3.2865</c:v>
                </c:pt>
                <c:pt idx="35">
                  <c:v>2.7096</c:v>
                </c:pt>
                <c:pt idx="36">
                  <c:v>2.7024</c:v>
                </c:pt>
                <c:pt idx="37">
                  <c:v>2.697</c:v>
                </c:pt>
                <c:pt idx="38">
                  <c:v>2.7214</c:v>
                </c:pt>
                <c:pt idx="39">
                  <c:v>2.7063</c:v>
                </c:pt>
                <c:pt idx="40">
                  <c:v>3.6207</c:v>
                </c:pt>
                <c:pt idx="41">
                  <c:v>2.6806</c:v>
                </c:pt>
                <c:pt idx="42">
                  <c:v>2.6563</c:v>
                </c:pt>
                <c:pt idx="43">
                  <c:v>2.6269</c:v>
                </c:pt>
                <c:pt idx="44">
                  <c:v>2.559</c:v>
                </c:pt>
                <c:pt idx="45">
                  <c:v>2.4881</c:v>
                </c:pt>
                <c:pt idx="46">
                  <c:v>2.6903</c:v>
                </c:pt>
                <c:pt idx="47">
                  <c:v>2.7058</c:v>
                </c:pt>
                <c:pt idx="48">
                  <c:v>2.6758</c:v>
                </c:pt>
                <c:pt idx="49">
                  <c:v>2.6356</c:v>
                </c:pt>
                <c:pt idx="50">
                  <c:v>2.5935</c:v>
                </c:pt>
                <c:pt idx="51">
                  <c:v>2.5077</c:v>
                </c:pt>
                <c:pt idx="52">
                  <c:v>2.5231</c:v>
                </c:pt>
                <c:pt idx="53">
                  <c:v>2.8905</c:v>
                </c:pt>
              </c:numCache>
            </c:numRef>
          </c:val>
        </c:ser>
        <c:axId val="40490341"/>
        <c:axId val="65613290"/>
      </c:areaChart>
      <c:catAx>
        <c:axId val="4049034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13290"/>
        <c:crosses val="autoZero"/>
        <c:auto val="1"/>
        <c:lblOffset val="100"/>
        <c:noMultiLvlLbl val="0"/>
      </c:catAx>
      <c:valAx>
        <c:axId val="65613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90341"/>
        <c:crossesAt val="1"/>
        <c:crossBetween val="midCat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952307"/>
        <c:axId val="267911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1.4811964176079074E-28</c:v>
                </c:pt>
                <c:pt idx="1">
                  <c:v>1.0059632940735233E-10</c:v>
                </c:pt>
                <c:pt idx="2">
                  <c:v>0.6869483391359766</c:v>
                </c:pt>
                <c:pt idx="3">
                  <c:v>47.167024897742394</c:v>
                </c:pt>
                <c:pt idx="4">
                  <c:v>3.256307065456219E-05</c:v>
                </c:pt>
                <c:pt idx="5">
                  <c:v>2.260396789047965E-19</c:v>
                </c:pt>
                <c:pt idx="6">
                  <c:v>1.577671114255873E-41</c:v>
                </c:pt>
                <c:pt idx="7">
                  <c:v>1.1071863645550905E-71</c:v>
                </c:pt>
                <c:pt idx="8">
                  <c:v>7.81263339028649E-110</c:v>
                </c:pt>
                <c:pt idx="9">
                  <c:v>5.543022282204128E-156</c:v>
                </c:pt>
                <c:pt idx="10">
                  <c:v>3.9542877158224106E-210</c:v>
                </c:pt>
                <c:pt idx="11">
                  <c:v>2.8363666415250826E-272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643217"/>
        <c:axId val="27219590"/>
      </c:lineChart>
      <c:catAx>
        <c:axId val="54952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791120"/>
        <c:crosses val="autoZero"/>
        <c:auto val="0"/>
        <c:lblOffset val="100"/>
        <c:tickLblSkip val="1"/>
        <c:noMultiLvlLbl val="0"/>
      </c:catAx>
      <c:valAx>
        <c:axId val="267911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52307"/>
        <c:crossesAt val="1"/>
        <c:crossBetween val="between"/>
        <c:dispUnits/>
      </c:valAx>
      <c:catAx>
        <c:axId val="10643217"/>
        <c:scaling>
          <c:orientation val="minMax"/>
        </c:scaling>
        <c:axPos val="b"/>
        <c:delete val="1"/>
        <c:majorTickMark val="in"/>
        <c:minorTickMark val="none"/>
        <c:tickLblPos val="nextTo"/>
        <c:crossAx val="27219590"/>
        <c:crosses val="autoZero"/>
        <c:auto val="0"/>
        <c:lblOffset val="100"/>
        <c:tickLblSkip val="1"/>
        <c:noMultiLvlLbl val="0"/>
      </c:catAx>
      <c:valAx>
        <c:axId val="272195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432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025"/>
          <c:w val="0.93825"/>
          <c:h val="0.804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Tolerance'!$G$2:$G$55</c:f>
              <c:numCache>
                <c:ptCount val="54"/>
                <c:pt idx="0">
                  <c:v>3.1566</c:v>
                </c:pt>
                <c:pt idx="1">
                  <c:v>2.7656</c:v>
                </c:pt>
                <c:pt idx="2">
                  <c:v>2.7155</c:v>
                </c:pt>
                <c:pt idx="3">
                  <c:v>2.6882</c:v>
                </c:pt>
                <c:pt idx="4">
                  <c:v>2.6982</c:v>
                </c:pt>
                <c:pt idx="5">
                  <c:v>2.6274</c:v>
                </c:pt>
                <c:pt idx="6">
                  <c:v>2.5544</c:v>
                </c:pt>
                <c:pt idx="7">
                  <c:v>2.3793</c:v>
                </c:pt>
                <c:pt idx="8">
                  <c:v>2.3815</c:v>
                </c:pt>
                <c:pt idx="9">
                  <c:v>2.7688</c:v>
                </c:pt>
                <c:pt idx="10">
                  <c:v>3.0869</c:v>
                </c:pt>
                <c:pt idx="11">
                  <c:v>2.606</c:v>
                </c:pt>
                <c:pt idx="12">
                  <c:v>2.392</c:v>
                </c:pt>
                <c:pt idx="13">
                  <c:v>2.4996</c:v>
                </c:pt>
                <c:pt idx="14">
                  <c:v>2.6015</c:v>
                </c:pt>
                <c:pt idx="15">
                  <c:v>2.6709</c:v>
                </c:pt>
                <c:pt idx="16">
                  <c:v>2.6628</c:v>
                </c:pt>
                <c:pt idx="17">
                  <c:v>2.6391</c:v>
                </c:pt>
                <c:pt idx="18">
                  <c:v>2.6158</c:v>
                </c:pt>
                <c:pt idx="19">
                  <c:v>2.655</c:v>
                </c:pt>
                <c:pt idx="20">
                  <c:v>3.0251</c:v>
                </c:pt>
                <c:pt idx="21">
                  <c:v>3.2722</c:v>
                </c:pt>
                <c:pt idx="22">
                  <c:v>2.9104</c:v>
                </c:pt>
                <c:pt idx="23">
                  <c:v>2.909</c:v>
                </c:pt>
                <c:pt idx="24">
                  <c:v>2.8289</c:v>
                </c:pt>
                <c:pt idx="25">
                  <c:v>2.7798</c:v>
                </c:pt>
                <c:pt idx="26">
                  <c:v>3.0656</c:v>
                </c:pt>
                <c:pt idx="27">
                  <c:v>2.8861</c:v>
                </c:pt>
                <c:pt idx="28">
                  <c:v>2.6041</c:v>
                </c:pt>
                <c:pt idx="29">
                  <c:v>2.7412</c:v>
                </c:pt>
                <c:pt idx="30">
                  <c:v>2.7687</c:v>
                </c:pt>
                <c:pt idx="31">
                  <c:v>2.6618</c:v>
                </c:pt>
                <c:pt idx="32">
                  <c:v>2.5708</c:v>
                </c:pt>
                <c:pt idx="33">
                  <c:v>2.5356</c:v>
                </c:pt>
                <c:pt idx="34">
                  <c:v>3.2865</c:v>
                </c:pt>
                <c:pt idx="35">
                  <c:v>2.7096</c:v>
                </c:pt>
                <c:pt idx="36">
                  <c:v>2.7024</c:v>
                </c:pt>
                <c:pt idx="37">
                  <c:v>2.697</c:v>
                </c:pt>
                <c:pt idx="38">
                  <c:v>2.7214</c:v>
                </c:pt>
                <c:pt idx="39">
                  <c:v>2.7063</c:v>
                </c:pt>
                <c:pt idx="40">
                  <c:v>3.6207</c:v>
                </c:pt>
                <c:pt idx="41">
                  <c:v>2.6806</c:v>
                </c:pt>
                <c:pt idx="42">
                  <c:v>2.6563</c:v>
                </c:pt>
                <c:pt idx="43">
                  <c:v>2.6269</c:v>
                </c:pt>
                <c:pt idx="44">
                  <c:v>2.559</c:v>
                </c:pt>
                <c:pt idx="45">
                  <c:v>2.4881</c:v>
                </c:pt>
                <c:pt idx="46">
                  <c:v>2.6903</c:v>
                </c:pt>
                <c:pt idx="47">
                  <c:v>2.7058</c:v>
                </c:pt>
                <c:pt idx="48">
                  <c:v>2.6758</c:v>
                </c:pt>
                <c:pt idx="49">
                  <c:v>2.6356</c:v>
                </c:pt>
                <c:pt idx="50">
                  <c:v>2.5935</c:v>
                </c:pt>
                <c:pt idx="51">
                  <c:v>2.5077</c:v>
                </c:pt>
                <c:pt idx="52">
                  <c:v>2.5231</c:v>
                </c:pt>
                <c:pt idx="53">
                  <c:v>2.8905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</c:f>
              <c:numCache>
                <c:ptCount val="54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</c:f>
              <c:numCache>
                <c:ptCount val="5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  <c:pt idx="14">
                  <c:v>-2.5</c:v>
                </c:pt>
                <c:pt idx="15">
                  <c:v>-2.5</c:v>
                </c:pt>
                <c:pt idx="16">
                  <c:v>-2.5</c:v>
                </c:pt>
                <c:pt idx="17">
                  <c:v>-2.5</c:v>
                </c:pt>
                <c:pt idx="18">
                  <c:v>-2.5</c:v>
                </c:pt>
                <c:pt idx="19">
                  <c:v>-2.5</c:v>
                </c:pt>
                <c:pt idx="20">
                  <c:v>-2.5</c:v>
                </c:pt>
                <c:pt idx="21">
                  <c:v>-2.5</c:v>
                </c:pt>
                <c:pt idx="22">
                  <c:v>-2.5</c:v>
                </c:pt>
                <c:pt idx="23">
                  <c:v>-2.5</c:v>
                </c:pt>
                <c:pt idx="24">
                  <c:v>-2.5</c:v>
                </c:pt>
                <c:pt idx="25">
                  <c:v>-2.5</c:v>
                </c:pt>
                <c:pt idx="26">
                  <c:v>-2.5</c:v>
                </c:pt>
                <c:pt idx="27">
                  <c:v>-2.5</c:v>
                </c:pt>
                <c:pt idx="28">
                  <c:v>-2.5</c:v>
                </c:pt>
                <c:pt idx="29">
                  <c:v>-2.5</c:v>
                </c:pt>
                <c:pt idx="30">
                  <c:v>-2.5</c:v>
                </c:pt>
                <c:pt idx="31">
                  <c:v>-2.5</c:v>
                </c:pt>
                <c:pt idx="32">
                  <c:v>-2.5</c:v>
                </c:pt>
                <c:pt idx="33">
                  <c:v>-2.5</c:v>
                </c:pt>
                <c:pt idx="34">
                  <c:v>-2.5</c:v>
                </c:pt>
                <c:pt idx="35">
                  <c:v>-2.5</c:v>
                </c:pt>
                <c:pt idx="36">
                  <c:v>-2.5</c:v>
                </c:pt>
                <c:pt idx="37">
                  <c:v>-2.5</c:v>
                </c:pt>
                <c:pt idx="38">
                  <c:v>-2.5</c:v>
                </c:pt>
                <c:pt idx="39">
                  <c:v>-2.5</c:v>
                </c:pt>
                <c:pt idx="40">
                  <c:v>-2.5</c:v>
                </c:pt>
                <c:pt idx="41">
                  <c:v>-2.5</c:v>
                </c:pt>
                <c:pt idx="42">
                  <c:v>-2.5</c:v>
                </c:pt>
                <c:pt idx="43">
                  <c:v>-2.5</c:v>
                </c:pt>
                <c:pt idx="44">
                  <c:v>-2.5</c:v>
                </c:pt>
                <c:pt idx="45">
                  <c:v>-2.5</c:v>
                </c:pt>
                <c:pt idx="46">
                  <c:v>-2.5</c:v>
                </c:pt>
                <c:pt idx="47">
                  <c:v>-2.5</c:v>
                </c:pt>
                <c:pt idx="48">
                  <c:v>-2.5</c:v>
                </c:pt>
                <c:pt idx="49">
                  <c:v>-2.5</c:v>
                </c:pt>
                <c:pt idx="50">
                  <c:v>-2.5</c:v>
                </c:pt>
                <c:pt idx="51">
                  <c:v>-2.5</c:v>
                </c:pt>
                <c:pt idx="52">
                  <c:v>-2.5</c:v>
                </c:pt>
                <c:pt idx="53">
                  <c:v>-2.5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</c:f>
              <c:numCache>
                <c:ptCount val="54"/>
                <c:pt idx="0">
                  <c:v>2.729657407407409</c:v>
                </c:pt>
                <c:pt idx="1">
                  <c:v>2.729657407407409</c:v>
                </c:pt>
                <c:pt idx="2">
                  <c:v>2.729657407407409</c:v>
                </c:pt>
                <c:pt idx="3">
                  <c:v>2.729657407407409</c:v>
                </c:pt>
                <c:pt idx="4">
                  <c:v>2.729657407407409</c:v>
                </c:pt>
                <c:pt idx="5">
                  <c:v>2.729657407407409</c:v>
                </c:pt>
                <c:pt idx="6">
                  <c:v>2.729657407407409</c:v>
                </c:pt>
                <c:pt idx="7">
                  <c:v>2.729657407407409</c:v>
                </c:pt>
                <c:pt idx="8">
                  <c:v>2.729657407407409</c:v>
                </c:pt>
                <c:pt idx="9">
                  <c:v>2.729657407407409</c:v>
                </c:pt>
                <c:pt idx="10">
                  <c:v>2.729657407407409</c:v>
                </c:pt>
                <c:pt idx="11">
                  <c:v>2.729657407407409</c:v>
                </c:pt>
                <c:pt idx="12">
                  <c:v>2.729657407407409</c:v>
                </c:pt>
                <c:pt idx="13">
                  <c:v>2.729657407407409</c:v>
                </c:pt>
                <c:pt idx="14">
                  <c:v>2.729657407407409</c:v>
                </c:pt>
                <c:pt idx="15">
                  <c:v>2.729657407407409</c:v>
                </c:pt>
                <c:pt idx="16">
                  <c:v>2.729657407407409</c:v>
                </c:pt>
                <c:pt idx="17">
                  <c:v>2.729657407407409</c:v>
                </c:pt>
                <c:pt idx="18">
                  <c:v>2.729657407407409</c:v>
                </c:pt>
                <c:pt idx="19">
                  <c:v>2.729657407407409</c:v>
                </c:pt>
                <c:pt idx="20">
                  <c:v>2.729657407407409</c:v>
                </c:pt>
                <c:pt idx="21">
                  <c:v>2.729657407407409</c:v>
                </c:pt>
                <c:pt idx="22">
                  <c:v>2.729657407407409</c:v>
                </c:pt>
                <c:pt idx="23">
                  <c:v>2.729657407407409</c:v>
                </c:pt>
                <c:pt idx="24">
                  <c:v>2.729657407407409</c:v>
                </c:pt>
                <c:pt idx="25">
                  <c:v>2.729657407407409</c:v>
                </c:pt>
                <c:pt idx="26">
                  <c:v>2.729657407407409</c:v>
                </c:pt>
                <c:pt idx="27">
                  <c:v>2.729657407407409</c:v>
                </c:pt>
                <c:pt idx="28">
                  <c:v>2.729657407407409</c:v>
                </c:pt>
                <c:pt idx="29">
                  <c:v>2.729657407407409</c:v>
                </c:pt>
                <c:pt idx="30">
                  <c:v>2.729657407407409</c:v>
                </c:pt>
                <c:pt idx="31">
                  <c:v>2.729657407407409</c:v>
                </c:pt>
                <c:pt idx="32">
                  <c:v>2.729657407407409</c:v>
                </c:pt>
                <c:pt idx="33">
                  <c:v>2.729657407407409</c:v>
                </c:pt>
                <c:pt idx="34">
                  <c:v>2.729657407407409</c:v>
                </c:pt>
                <c:pt idx="35">
                  <c:v>2.729657407407409</c:v>
                </c:pt>
                <c:pt idx="36">
                  <c:v>2.729657407407409</c:v>
                </c:pt>
                <c:pt idx="37">
                  <c:v>2.729657407407409</c:v>
                </c:pt>
                <c:pt idx="38">
                  <c:v>2.729657407407409</c:v>
                </c:pt>
                <c:pt idx="39">
                  <c:v>2.729657407407409</c:v>
                </c:pt>
                <c:pt idx="40">
                  <c:v>2.729657407407409</c:v>
                </c:pt>
                <c:pt idx="41">
                  <c:v>2.729657407407409</c:v>
                </c:pt>
                <c:pt idx="42">
                  <c:v>2.729657407407409</c:v>
                </c:pt>
                <c:pt idx="43">
                  <c:v>2.729657407407409</c:v>
                </c:pt>
                <c:pt idx="44">
                  <c:v>2.729657407407409</c:v>
                </c:pt>
                <c:pt idx="45">
                  <c:v>2.729657407407409</c:v>
                </c:pt>
                <c:pt idx="46">
                  <c:v>2.729657407407409</c:v>
                </c:pt>
                <c:pt idx="47">
                  <c:v>2.729657407407409</c:v>
                </c:pt>
                <c:pt idx="48">
                  <c:v>2.729657407407409</c:v>
                </c:pt>
                <c:pt idx="49">
                  <c:v>2.729657407407409</c:v>
                </c:pt>
                <c:pt idx="50">
                  <c:v>2.729657407407409</c:v>
                </c:pt>
                <c:pt idx="51">
                  <c:v>2.729657407407409</c:v>
                </c:pt>
                <c:pt idx="52">
                  <c:v>2.729657407407409</c:v>
                </c:pt>
                <c:pt idx="53">
                  <c:v>2.729657407407409</c:v>
                </c:pt>
              </c:numCache>
            </c:numRef>
          </c:val>
          <c:smooth val="0"/>
        </c:ser>
        <c:marker val="1"/>
        <c:axId val="33352127"/>
        <c:axId val="22832268"/>
      </c:lineChart>
      <c:catAx>
        <c:axId val="33352127"/>
        <c:scaling>
          <c:orientation val="minMax"/>
        </c:scaling>
        <c:axPos val="b"/>
        <c:delete val="1"/>
        <c:majorTickMark val="out"/>
        <c:minorTickMark val="none"/>
        <c:tickLblPos val="nextTo"/>
        <c:crossAx val="22832268"/>
        <c:crosses val="autoZero"/>
        <c:auto val="1"/>
        <c:lblOffset val="100"/>
        <c:noMultiLvlLbl val="0"/>
      </c:catAx>
      <c:valAx>
        <c:axId val="22832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3352127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50653"/>
        <c:axId val="468757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86571"/>
        <c:axId val="6379400"/>
      </c:lineChart>
      <c:catAx>
        <c:axId val="2150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875746"/>
        <c:crosses val="autoZero"/>
        <c:auto val="0"/>
        <c:lblOffset val="100"/>
        <c:tickLblSkip val="1"/>
        <c:noMultiLvlLbl val="0"/>
      </c:catAx>
      <c:valAx>
        <c:axId val="46875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0653"/>
        <c:crossesAt val="1"/>
        <c:crossBetween val="between"/>
        <c:dispUnits/>
      </c:valAx>
      <c:catAx>
        <c:axId val="1386571"/>
        <c:scaling>
          <c:orientation val="minMax"/>
        </c:scaling>
        <c:axPos val="b"/>
        <c:delete val="1"/>
        <c:majorTickMark val="in"/>
        <c:minorTickMark val="none"/>
        <c:tickLblPos val="nextTo"/>
        <c:crossAx val="6379400"/>
        <c:crosses val="autoZero"/>
        <c:auto val="0"/>
        <c:lblOffset val="100"/>
        <c:tickLblSkip val="1"/>
        <c:noMultiLvlLbl val="0"/>
      </c:catAx>
      <c:valAx>
        <c:axId val="63794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865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563881"/>
        <c:axId val="1667966"/>
      </c:scatterChart>
      <c:valAx>
        <c:axId val="256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7966"/>
        <c:crosses val="max"/>
        <c:crossBetween val="midCat"/>
        <c:dispUnits/>
      </c:valAx>
      <c:valAx>
        <c:axId val="1667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38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VVSA1 CLAMPS PORTS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VVSA1 CLAMPS PORTS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VVSA1 CLAMPS PORTS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VERISURF\DATA\VVSA1 CLAMPS PORTS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VERISURF\DATA\VVSA1 CLAMPS PORTS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0075" y="2228850"/>
          <a:ext cx="47815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0075" y="2228850"/>
          <a:ext cx="47815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0075" y="2228850"/>
          <a:ext cx="47815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819775"/>
    <xdr:graphicFrame>
      <xdr:nvGraphicFramePr>
        <xdr:cNvPr id="1" name="Shape 1025"/>
        <xdr:cNvGraphicFramePr/>
      </xdr:nvGraphicFramePr>
      <xdr:xfrm>
        <a:off x="0" y="0"/>
        <a:ext cx="95631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13</xdr:col>
      <xdr:colOff>0</xdr:colOff>
      <xdr:row>36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525"/>
          <a:ext cx="7924800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6</xdr:col>
      <xdr:colOff>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23900" y="2390775"/>
          <a:ext cx="45529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5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57</v>
      </c>
      <c r="B2" s="61">
        <v>53.84094457664028</v>
      </c>
      <c r="C2" s="61">
        <v>-5.233059941149076</v>
      </c>
      <c r="D2" s="61">
        <v>-9.428115432918768</v>
      </c>
      <c r="E2" s="61">
        <v>-0.96029874</v>
      </c>
      <c r="F2" s="61">
        <v>0.20260047</v>
      </c>
      <c r="G2" s="61">
        <v>0.19177951</v>
      </c>
    </row>
    <row r="3" spans="1:7" ht="12.75">
      <c r="A3" t="s">
        <v>58</v>
      </c>
      <c r="B3" s="61">
        <v>53.88374683888575</v>
      </c>
      <c r="C3" s="61">
        <v>-5.658676848065138</v>
      </c>
      <c r="D3" s="61">
        <v>-8.650927987837157</v>
      </c>
      <c r="E3" s="61">
        <v>-0.95775292</v>
      </c>
      <c r="F3" s="61">
        <v>0.24117511</v>
      </c>
      <c r="G3" s="61">
        <v>0.15666497</v>
      </c>
    </row>
    <row r="4" spans="1:7" ht="12.75">
      <c r="A4" t="s">
        <v>59</v>
      </c>
      <c r="B4" s="61">
        <v>53.953518398402984</v>
      </c>
      <c r="C4" s="61">
        <v>-5.8761449844794225</v>
      </c>
      <c r="D4" s="61">
        <v>-7.77747761246606</v>
      </c>
      <c r="E4" s="61">
        <v>-0.95332625</v>
      </c>
      <c r="F4" s="61">
        <v>0.27504291</v>
      </c>
      <c r="G4" s="61">
        <v>0.1245811</v>
      </c>
    </row>
    <row r="5" spans="1:7" ht="12.75">
      <c r="A5" t="s">
        <v>60</v>
      </c>
      <c r="B5" s="61">
        <v>53.88609783976992</v>
      </c>
      <c r="C5" s="61">
        <v>-6.362769808275403</v>
      </c>
      <c r="D5" s="61">
        <v>-7.01874079111946</v>
      </c>
      <c r="E5" s="61">
        <v>-0.94405204</v>
      </c>
      <c r="F5" s="61">
        <v>0.31811911</v>
      </c>
      <c r="G5" s="61">
        <v>0.08698267</v>
      </c>
    </row>
    <row r="6" spans="1:7" ht="12.75">
      <c r="A6" t="s">
        <v>61</v>
      </c>
      <c r="B6" s="61">
        <v>53.84516978197572</v>
      </c>
      <c r="C6" s="61">
        <v>-6.649586715013819</v>
      </c>
      <c r="D6" s="61">
        <v>-6.186567874082422</v>
      </c>
      <c r="E6" s="61">
        <v>-0.93320265</v>
      </c>
      <c r="F6" s="61">
        <v>0.35545468</v>
      </c>
      <c r="G6" s="61">
        <v>0.05277103</v>
      </c>
    </row>
    <row r="7" spans="1:7" ht="12.75">
      <c r="A7" t="s">
        <v>62</v>
      </c>
      <c r="B7" s="61">
        <v>53.78449699155816</v>
      </c>
      <c r="C7" s="61">
        <v>-6.881975383527346</v>
      </c>
      <c r="D7" s="61">
        <v>-5.344336224109328</v>
      </c>
      <c r="E7" s="61">
        <v>-0.92010975</v>
      </c>
      <c r="F7" s="61">
        <v>0.39116304</v>
      </c>
      <c r="G7" s="61">
        <v>0.01973618</v>
      </c>
    </row>
    <row r="8" spans="1:7" ht="12.75">
      <c r="A8" t="s">
        <v>63</v>
      </c>
      <c r="B8" s="61">
        <v>53.67566395747643</v>
      </c>
      <c r="C8" s="61">
        <v>-7.130234479852062</v>
      </c>
      <c r="D8" s="61">
        <v>-4.507933154442475</v>
      </c>
      <c r="E8" s="61">
        <v>-0.90403577</v>
      </c>
      <c r="F8" s="61">
        <v>0.42722268</v>
      </c>
      <c r="G8" s="61">
        <v>-0.01414564</v>
      </c>
    </row>
    <row r="9" spans="1:7" ht="12.75">
      <c r="A9" t="s">
        <v>64</v>
      </c>
      <c r="B9" s="61">
        <v>53.5178594045535</v>
      </c>
      <c r="C9" s="61">
        <v>-7.372023449492762</v>
      </c>
      <c r="D9" s="61">
        <v>-3.5214746785190405</v>
      </c>
      <c r="E9" s="61">
        <v>-0.8829696</v>
      </c>
      <c r="F9" s="61">
        <v>0.46648986</v>
      </c>
      <c r="G9" s="61">
        <v>-0.05245862</v>
      </c>
    </row>
    <row r="10" spans="1:7" ht="12.75">
      <c r="A10" t="s">
        <v>65</v>
      </c>
      <c r="B10" s="61">
        <v>53.31312622464553</v>
      </c>
      <c r="C10" s="61">
        <v>-7.618667844443709</v>
      </c>
      <c r="D10" s="61">
        <v>-2.668533418423236</v>
      </c>
      <c r="E10" s="61">
        <v>-0.86121305</v>
      </c>
      <c r="F10" s="61">
        <v>0.5008811</v>
      </c>
      <c r="G10" s="61">
        <v>-0.08619867</v>
      </c>
    </row>
    <row r="11" spans="1:7" ht="12.75">
      <c r="A11" t="s">
        <v>66</v>
      </c>
      <c r="B11" s="61">
        <v>53.0261020318211</v>
      </c>
      <c r="C11" s="61">
        <v>-7.937081655595871</v>
      </c>
      <c r="D11" s="61">
        <v>-1.9045497659599375</v>
      </c>
      <c r="E11" s="61">
        <v>-0.83646889</v>
      </c>
      <c r="F11" s="61">
        <v>0.53473621</v>
      </c>
      <c r="G11" s="61">
        <v>-0.11990407</v>
      </c>
    </row>
    <row r="12" spans="1:7" ht="12.75">
      <c r="A12" t="s">
        <v>67</v>
      </c>
      <c r="B12" s="61">
        <v>53.354059011374936</v>
      </c>
      <c r="C12" s="61">
        <v>-7.330034716461086</v>
      </c>
      <c r="D12" s="61">
        <v>-1.5050256157207227</v>
      </c>
      <c r="E12" s="61">
        <v>-0.84568351</v>
      </c>
      <c r="F12" s="61">
        <v>0.5228223</v>
      </c>
      <c r="G12" s="61">
        <v>-0.10712726</v>
      </c>
    </row>
    <row r="13" spans="1:7" ht="12.75">
      <c r="A13" t="s">
        <v>68</v>
      </c>
      <c r="B13" s="61">
        <v>53.58315699257719</v>
      </c>
      <c r="C13" s="61">
        <v>-7.0571054169721</v>
      </c>
      <c r="D13" s="61">
        <v>-2.117527669066035</v>
      </c>
      <c r="E13" s="61">
        <v>-0.8662504</v>
      </c>
      <c r="F13" s="61">
        <v>0.49306752</v>
      </c>
      <c r="G13" s="61">
        <v>-0.08058947</v>
      </c>
    </row>
    <row r="14" spans="1:7" ht="12.75">
      <c r="A14" t="s">
        <v>69</v>
      </c>
      <c r="B14" s="61">
        <v>53.77121982345241</v>
      </c>
      <c r="C14" s="61">
        <v>-6.823290166316007</v>
      </c>
      <c r="D14" s="61">
        <v>-2.937695836953969</v>
      </c>
      <c r="E14" s="61">
        <v>-0.88705143</v>
      </c>
      <c r="F14" s="61">
        <v>0.45897999</v>
      </c>
      <c r="G14" s="61">
        <v>-0.04977073</v>
      </c>
    </row>
    <row r="15" spans="1:7" ht="12.75">
      <c r="A15" t="s">
        <v>70</v>
      </c>
      <c r="B15" s="61">
        <v>53.91008007264405</v>
      </c>
      <c r="C15" s="61">
        <v>-6.605774699205997</v>
      </c>
      <c r="D15" s="61">
        <v>-3.7716018942561633</v>
      </c>
      <c r="E15" s="61">
        <v>-0.90502523</v>
      </c>
      <c r="F15" s="61">
        <v>0.42499092</v>
      </c>
      <c r="G15" s="61">
        <v>-0.01766499</v>
      </c>
    </row>
    <row r="16" spans="1:7" ht="12.75">
      <c r="A16" t="s">
        <v>71</v>
      </c>
      <c r="B16" s="61">
        <v>54.12866585885093</v>
      </c>
      <c r="C16" s="61">
        <v>-6.096242008853773</v>
      </c>
      <c r="D16" s="61">
        <v>-4.6337075773733005</v>
      </c>
      <c r="E16" s="61">
        <v>-0.92688006</v>
      </c>
      <c r="F16" s="61">
        <v>0.37446916</v>
      </c>
      <c r="G16" s="61">
        <v>0.02581113</v>
      </c>
    </row>
    <row r="17" spans="1:7" ht="12.75">
      <c r="A17" t="s">
        <v>72</v>
      </c>
      <c r="B17" s="61">
        <v>54.31433623626722</v>
      </c>
      <c r="C17" s="61">
        <v>-5.514564383138639</v>
      </c>
      <c r="D17" s="61">
        <v>-5.293166715844424</v>
      </c>
      <c r="E17" s="61">
        <v>-0.9438106</v>
      </c>
      <c r="F17" s="61">
        <v>0.3242989</v>
      </c>
      <c r="G17" s="61">
        <v>0.06365347</v>
      </c>
    </row>
    <row r="18" spans="1:7" ht="12.75">
      <c r="A18" t="s">
        <v>73</v>
      </c>
      <c r="B18" s="61">
        <v>54.260930982204854</v>
      </c>
      <c r="C18" s="61">
        <v>-5.47118913293434</v>
      </c>
      <c r="D18" s="61">
        <v>-6.132605901677702</v>
      </c>
      <c r="E18" s="61">
        <v>-0.94976981</v>
      </c>
      <c r="F18" s="61">
        <v>0.30000702</v>
      </c>
      <c r="G18" s="61">
        <v>0.0890679</v>
      </c>
    </row>
    <row r="19" spans="1:7" ht="12.75">
      <c r="A19" t="s">
        <v>74</v>
      </c>
      <c r="B19" s="61">
        <v>54.26406562347096</v>
      </c>
      <c r="C19" s="61">
        <v>-5.154917485217119</v>
      </c>
      <c r="D19" s="61">
        <v>-6.948847616060705</v>
      </c>
      <c r="E19" s="61">
        <v>-0.95723838</v>
      </c>
      <c r="F19" s="61">
        <v>0.2625704</v>
      </c>
      <c r="G19" s="61">
        <v>0.12145567</v>
      </c>
    </row>
    <row r="20" spans="1:7" ht="12.75">
      <c r="A20" t="s">
        <v>75</v>
      </c>
      <c r="B20" s="61">
        <v>54.28320243556344</v>
      </c>
      <c r="C20" s="61">
        <v>-4.669086407763425</v>
      </c>
      <c r="D20" s="61">
        <v>-7.664792288069947</v>
      </c>
      <c r="E20" s="61">
        <v>-0.9631207</v>
      </c>
      <c r="F20" s="61">
        <v>0.22028758</v>
      </c>
      <c r="G20" s="61">
        <v>0.15450532</v>
      </c>
    </row>
    <row r="21" spans="1:7" ht="12.75">
      <c r="A21" t="s">
        <v>76</v>
      </c>
      <c r="B21" s="61">
        <v>54.1562486407518</v>
      </c>
      <c r="C21" s="61">
        <v>-4.600862092060261</v>
      </c>
      <c r="D21" s="61">
        <v>-8.481670623218758</v>
      </c>
      <c r="E21" s="61">
        <v>-0.96347282</v>
      </c>
      <c r="F21" s="61">
        <v>0.19833262</v>
      </c>
      <c r="G21" s="61">
        <v>0.17995635</v>
      </c>
    </row>
    <row r="22" spans="1:7" ht="12.75">
      <c r="A22" t="s">
        <v>77</v>
      </c>
      <c r="B22" s="61">
        <v>54.04435144269601</v>
      </c>
      <c r="C22" s="61">
        <v>-4.445369821078855</v>
      </c>
      <c r="D22" s="61">
        <v>-9.193260708062597</v>
      </c>
      <c r="E22" s="61">
        <v>-0.96309481</v>
      </c>
      <c r="F22" s="61">
        <v>0.17491146</v>
      </c>
      <c r="G22" s="61">
        <v>0.20458339</v>
      </c>
    </row>
    <row r="23" spans="1:7" ht="12.75">
      <c r="A23" t="s">
        <v>78</v>
      </c>
      <c r="B23" s="61">
        <v>54.792816820291954</v>
      </c>
      <c r="C23" s="61">
        <v>2.551927188665732</v>
      </c>
      <c r="D23" s="61">
        <v>-4.617743298301015</v>
      </c>
      <c r="E23" s="61">
        <v>-0.94591361</v>
      </c>
      <c r="F23" s="61">
        <v>-0.27607275</v>
      </c>
      <c r="G23" s="61">
        <v>0.17038569</v>
      </c>
    </row>
    <row r="24" spans="1:7" ht="12.75">
      <c r="A24" t="s">
        <v>79</v>
      </c>
      <c r="B24" s="61">
        <v>53.97123724268175</v>
      </c>
      <c r="C24" s="61">
        <v>3.947745725151203</v>
      </c>
      <c r="D24" s="61">
        <v>-5.747648122722776</v>
      </c>
      <c r="E24" s="61">
        <v>-0.85683005</v>
      </c>
      <c r="F24" s="61">
        <v>-0.45479469</v>
      </c>
      <c r="G24" s="61">
        <v>0.24290748</v>
      </c>
    </row>
    <row r="25" spans="1:7" ht="12.75">
      <c r="A25" t="s">
        <v>80</v>
      </c>
      <c r="B25" s="61">
        <v>52.18155683794215</v>
      </c>
      <c r="C25" s="61">
        <v>5.303324158306682</v>
      </c>
      <c r="D25" s="61">
        <v>-7.824908151044616</v>
      </c>
      <c r="E25" s="61">
        <v>-0.68319584</v>
      </c>
      <c r="F25" s="61">
        <v>-0.63845995</v>
      </c>
      <c r="G25" s="61">
        <v>0.35441831</v>
      </c>
    </row>
    <row r="26" spans="1:7" ht="12.75">
      <c r="A26" t="s">
        <v>81</v>
      </c>
      <c r="B26" s="61">
        <v>53.61999746834034</v>
      </c>
      <c r="C26" s="61">
        <v>4.027400846718661</v>
      </c>
      <c r="D26" s="61">
        <v>-6.7299968483238555</v>
      </c>
      <c r="E26" s="61">
        <v>-0.82307119</v>
      </c>
      <c r="F26" s="61">
        <v>-0.49338739</v>
      </c>
      <c r="G26" s="61">
        <v>0.28128758</v>
      </c>
    </row>
    <row r="27" spans="1:7" ht="12.75">
      <c r="A27" t="s">
        <v>82</v>
      </c>
      <c r="B27" s="61">
        <v>53.11676335546858</v>
      </c>
      <c r="C27" s="61">
        <v>4.37427317019824</v>
      </c>
      <c r="D27" s="61">
        <v>-7.462368630419161</v>
      </c>
      <c r="E27" s="61">
        <v>-0.77067272</v>
      </c>
      <c r="F27" s="61">
        <v>-0.55204525</v>
      </c>
      <c r="G27" s="61">
        <v>0.31829168</v>
      </c>
    </row>
    <row r="28" spans="1:7" ht="12.75">
      <c r="A28" t="s">
        <v>83</v>
      </c>
      <c r="B28" s="61">
        <v>52.68370891448582</v>
      </c>
      <c r="C28" s="61">
        <v>4.503429692555545</v>
      </c>
      <c r="D28" s="61">
        <v>-8.212834966534869</v>
      </c>
      <c r="E28" s="61">
        <v>-0.72973714</v>
      </c>
      <c r="F28" s="61">
        <v>-0.58643768</v>
      </c>
      <c r="G28" s="61">
        <v>0.35153172</v>
      </c>
    </row>
    <row r="29" spans="1:7" ht="12.75">
      <c r="A29" t="s">
        <v>84</v>
      </c>
      <c r="B29" s="61">
        <v>47.27635851779051</v>
      </c>
      <c r="C29" s="61">
        <v>9.696978817372203</v>
      </c>
      <c r="D29" s="61">
        <v>-7.266440878717452</v>
      </c>
      <c r="E29" s="61">
        <v>-0.52248282</v>
      </c>
      <c r="F29" s="61">
        <v>-0.72494269</v>
      </c>
      <c r="G29" s="61">
        <v>0.44885387</v>
      </c>
    </row>
    <row r="30" spans="1:7" ht="12.75">
      <c r="A30" t="s">
        <v>85</v>
      </c>
      <c r="B30" s="61">
        <v>48.630078390275195</v>
      </c>
      <c r="C30" s="61">
        <v>9.626493354002468</v>
      </c>
      <c r="D30" s="61">
        <v>-5.626817958111109</v>
      </c>
      <c r="E30" s="61">
        <v>-0.57668891</v>
      </c>
      <c r="F30" s="61">
        <v>-0.71479454</v>
      </c>
      <c r="G30" s="61">
        <v>0.39559911</v>
      </c>
    </row>
    <row r="31" spans="1:7" ht="12.75">
      <c r="A31" t="s">
        <v>86</v>
      </c>
      <c r="B31" s="61">
        <v>49.12003194079612</v>
      </c>
      <c r="C31" s="61">
        <v>9.721986493452206</v>
      </c>
      <c r="D31" s="61">
        <v>-4.694791029703944</v>
      </c>
      <c r="E31" s="61">
        <v>-0.60275919</v>
      </c>
      <c r="F31" s="61">
        <v>-0.70694225</v>
      </c>
      <c r="G31" s="61">
        <v>0.37001894</v>
      </c>
    </row>
    <row r="32" spans="1:7" ht="12.75">
      <c r="A32" t="s">
        <v>87</v>
      </c>
      <c r="B32" s="61">
        <v>49.08147131655659</v>
      </c>
      <c r="C32" s="61">
        <v>10.099927726227618</v>
      </c>
      <c r="D32" s="61">
        <v>-4.029423823537596</v>
      </c>
      <c r="E32" s="61">
        <v>-0.61166731</v>
      </c>
      <c r="F32" s="61">
        <v>-0.70385576</v>
      </c>
      <c r="G32" s="61">
        <v>0.36117888</v>
      </c>
    </row>
    <row r="33" spans="1:7" ht="12.75">
      <c r="A33" t="s">
        <v>88</v>
      </c>
      <c r="B33" s="61">
        <v>48.51881408308862</v>
      </c>
      <c r="C33" s="61">
        <v>10.241935232197509</v>
      </c>
      <c r="D33" s="61">
        <v>-4.665524160173906</v>
      </c>
      <c r="E33" s="61">
        <v>-0.58802411</v>
      </c>
      <c r="F33" s="61">
        <v>-0.71210327</v>
      </c>
      <c r="G33" s="61">
        <v>0.38358387</v>
      </c>
    </row>
    <row r="34" spans="1:7" ht="12.75">
      <c r="A34" t="s">
        <v>89</v>
      </c>
      <c r="B34" s="61">
        <v>48.080198602040724</v>
      </c>
      <c r="C34" s="61">
        <v>10.209573305826355</v>
      </c>
      <c r="D34" s="61">
        <v>-5.368323312588142</v>
      </c>
      <c r="E34" s="61">
        <v>-0.56730754</v>
      </c>
      <c r="F34" s="61">
        <v>-0.71805678</v>
      </c>
      <c r="G34" s="61">
        <v>0.40318309</v>
      </c>
    </row>
    <row r="35" spans="1:7" ht="12.75">
      <c r="A35" t="s">
        <v>90</v>
      </c>
      <c r="B35" s="61">
        <v>47.94531571898211</v>
      </c>
      <c r="C35" s="61">
        <v>9.638538191741295</v>
      </c>
      <c r="D35" s="61">
        <v>-6.543980322096561</v>
      </c>
      <c r="E35" s="61">
        <v>-0.54733242</v>
      </c>
      <c r="F35" s="61">
        <v>-0.72128614</v>
      </c>
      <c r="G35" s="61">
        <v>0.42446852</v>
      </c>
    </row>
    <row r="36" spans="1:7" ht="12.75">
      <c r="A36" t="s">
        <v>91</v>
      </c>
      <c r="B36" s="61">
        <v>46.48091458254274</v>
      </c>
      <c r="C36" s="61">
        <v>10.27625268589757</v>
      </c>
      <c r="D36" s="61">
        <v>-7.240181788386704</v>
      </c>
      <c r="E36" s="61">
        <v>-0.5062252</v>
      </c>
      <c r="F36" s="61">
        <v>-0.72883934</v>
      </c>
      <c r="G36" s="61">
        <v>0.46100897</v>
      </c>
    </row>
    <row r="37" spans="1:7" ht="12.75">
      <c r="A37" t="s">
        <v>92</v>
      </c>
      <c r="B37" s="61">
        <v>46.28243275685512</v>
      </c>
      <c r="C37" s="61">
        <v>13.67426890735655</v>
      </c>
      <c r="D37" s="61">
        <v>-1.8307433162219293</v>
      </c>
      <c r="E37" s="61">
        <v>-0.58846773</v>
      </c>
      <c r="F37" s="61">
        <v>-0.69482648</v>
      </c>
      <c r="G37" s="61">
        <v>0.41342702</v>
      </c>
    </row>
    <row r="38" spans="1:7" ht="12.75">
      <c r="A38" t="s">
        <v>93</v>
      </c>
      <c r="B38" s="61">
        <v>47.09585833001902</v>
      </c>
      <c r="C38" s="61">
        <v>13.516349004578414</v>
      </c>
      <c r="D38" s="61">
        <v>-0.8740887232523787</v>
      </c>
      <c r="E38" s="61">
        <v>-0.61905513</v>
      </c>
      <c r="F38" s="61">
        <v>-0.68430182</v>
      </c>
      <c r="G38" s="61">
        <v>0.38535928</v>
      </c>
    </row>
    <row r="39" spans="1:7" ht="12.75">
      <c r="A39" t="s">
        <v>94</v>
      </c>
      <c r="B39" s="61">
        <v>47.674875927213286</v>
      </c>
      <c r="C39" s="61">
        <v>13.403859081806782</v>
      </c>
      <c r="D39" s="61">
        <v>-0.10408301140148012</v>
      </c>
      <c r="E39" s="61">
        <v>-0.64272781</v>
      </c>
      <c r="F39" s="61">
        <v>-0.67333681</v>
      </c>
      <c r="G39" s="61">
        <v>0.36540185</v>
      </c>
    </row>
    <row r="40" spans="1:7" ht="12.75">
      <c r="A40" t="s">
        <v>95</v>
      </c>
      <c r="B40" s="61">
        <v>46.2709557875317</v>
      </c>
      <c r="C40" s="61">
        <v>14.0722243431236</v>
      </c>
      <c r="D40" s="61">
        <v>-1.1800521368138757</v>
      </c>
      <c r="E40" s="61">
        <v>-0.60048666</v>
      </c>
      <c r="F40" s="61">
        <v>-0.68627335</v>
      </c>
      <c r="G40" s="61">
        <v>0.4104201</v>
      </c>
    </row>
    <row r="41" spans="1:7" ht="12.75">
      <c r="A41" t="s">
        <v>96</v>
      </c>
      <c r="B41" s="61">
        <v>46.78154512147967</v>
      </c>
      <c r="C41" s="61">
        <v>14.045864607456775</v>
      </c>
      <c r="D41" s="61">
        <v>-0.4481686678196252</v>
      </c>
      <c r="E41" s="61">
        <v>-0.62133158</v>
      </c>
      <c r="F41" s="61">
        <v>-0.67787854</v>
      </c>
      <c r="G41" s="61">
        <v>0.39297295</v>
      </c>
    </row>
    <row r="42" spans="1:7" ht="12.75">
      <c r="A42" t="s">
        <v>97</v>
      </c>
      <c r="B42" s="61">
        <v>48.172231033092</v>
      </c>
      <c r="C42" s="61">
        <v>13.758115800824223</v>
      </c>
      <c r="D42" s="61">
        <v>1.4822608275115505</v>
      </c>
      <c r="E42" s="61">
        <v>-0.67854019</v>
      </c>
      <c r="F42" s="61">
        <v>-0.65005553</v>
      </c>
      <c r="G42" s="61">
        <v>0.34206873</v>
      </c>
    </row>
    <row r="43" spans="1:7" ht="12.75">
      <c r="A43" t="s">
        <v>98</v>
      </c>
      <c r="B43" s="61">
        <v>46.305980284483745</v>
      </c>
      <c r="C43" s="61">
        <v>13.790363589884247</v>
      </c>
      <c r="D43" s="61">
        <v>-1.6018567734950677</v>
      </c>
      <c r="E43" s="61">
        <v>-0.59309491</v>
      </c>
      <c r="F43" s="61">
        <v>-0.69199996</v>
      </c>
      <c r="G43" s="61">
        <v>0.41155131</v>
      </c>
    </row>
    <row r="44" spans="1:7" ht="12.75">
      <c r="A44" t="s">
        <v>99</v>
      </c>
      <c r="B44" s="61">
        <v>45.72506061086041</v>
      </c>
      <c r="C44" s="61">
        <v>13.95105601580842</v>
      </c>
      <c r="D44" s="61">
        <v>-2.143090005248927</v>
      </c>
      <c r="E44" s="61">
        <v>-0.57513335</v>
      </c>
      <c r="F44" s="61">
        <v>-0.69609812</v>
      </c>
      <c r="G44" s="61">
        <v>0.42973135</v>
      </c>
    </row>
    <row r="45" spans="1:7" ht="12.75">
      <c r="A45" t="s">
        <v>100</v>
      </c>
      <c r="B45" s="61">
        <v>45.13867227832833</v>
      </c>
      <c r="C45" s="61">
        <v>14.0647932432819</v>
      </c>
      <c r="D45" s="61">
        <v>-2.7194953926929224</v>
      </c>
      <c r="E45" s="61">
        <v>-0.55767283</v>
      </c>
      <c r="F45" s="61">
        <v>-0.69948469</v>
      </c>
      <c r="G45" s="61">
        <v>0.44690288</v>
      </c>
    </row>
    <row r="46" spans="1:7" ht="12.75">
      <c r="A46" t="s">
        <v>101</v>
      </c>
      <c r="B46" s="61">
        <v>44.54511725342703</v>
      </c>
      <c r="C46" s="61">
        <v>14.167787210011205</v>
      </c>
      <c r="D46" s="61">
        <v>-3.277747569313564</v>
      </c>
      <c r="E46" s="61">
        <v>-0.54165176</v>
      </c>
      <c r="F46" s="61">
        <v>-0.70152582</v>
      </c>
      <c r="G46" s="61">
        <v>0.46311433</v>
      </c>
    </row>
    <row r="47" spans="1:7" ht="12.75">
      <c r="A47" t="s">
        <v>102</v>
      </c>
      <c r="B47" s="61">
        <v>43.97381849348989</v>
      </c>
      <c r="C47" s="61">
        <v>14.217030137039817</v>
      </c>
      <c r="D47" s="61">
        <v>-3.8522220393736624</v>
      </c>
      <c r="E47" s="61">
        <v>-0.52637974</v>
      </c>
      <c r="F47" s="61">
        <v>-0.7028838</v>
      </c>
      <c r="G47" s="61">
        <v>0.47841273</v>
      </c>
    </row>
    <row r="48" spans="1:7" ht="12.75">
      <c r="A48" t="s">
        <v>103</v>
      </c>
      <c r="B48" s="61">
        <v>43.405261260911004</v>
      </c>
      <c r="C48" s="61">
        <v>14.270472404546704</v>
      </c>
      <c r="D48" s="61">
        <v>-4.3831837441741035</v>
      </c>
      <c r="E48" s="61">
        <v>-0.51313335</v>
      </c>
      <c r="F48" s="61">
        <v>-0.70274138</v>
      </c>
      <c r="G48" s="61">
        <v>0.49279682</v>
      </c>
    </row>
    <row r="49" spans="1:7" ht="12.75">
      <c r="A49" t="s">
        <v>104</v>
      </c>
      <c r="B49" s="61">
        <v>46.219490947262365</v>
      </c>
      <c r="C49" s="61">
        <v>14.392371219878475</v>
      </c>
      <c r="D49" s="61">
        <v>-0.7227167974000123</v>
      </c>
      <c r="E49" s="61">
        <v>-0.60818091</v>
      </c>
      <c r="F49" s="61">
        <v>-0.67978348</v>
      </c>
      <c r="G49" s="61">
        <v>0.40989072</v>
      </c>
    </row>
    <row r="50" spans="1:7" ht="12.75">
      <c r="A50" t="s">
        <v>105</v>
      </c>
      <c r="B50" s="61">
        <v>45.678753590886025</v>
      </c>
      <c r="C50" s="61">
        <v>14.509875732281467</v>
      </c>
      <c r="D50" s="61">
        <v>-1.3054854448200677</v>
      </c>
      <c r="E50" s="61">
        <v>-0.59055033</v>
      </c>
      <c r="F50" s="61">
        <v>-0.68471374</v>
      </c>
      <c r="G50" s="61">
        <v>0.4271035</v>
      </c>
    </row>
    <row r="51" spans="1:7" ht="12.75">
      <c r="A51" t="s">
        <v>106</v>
      </c>
      <c r="B51" s="61">
        <v>45.12362571334525</v>
      </c>
      <c r="C51" s="61">
        <v>14.593658399901821</v>
      </c>
      <c r="D51" s="61">
        <v>-1.9146431607614094</v>
      </c>
      <c r="E51" s="61">
        <v>-0.5731196</v>
      </c>
      <c r="F51" s="61">
        <v>-0.68868964</v>
      </c>
      <c r="G51" s="61">
        <v>0.44411767</v>
      </c>
    </row>
    <row r="52" spans="1:7" ht="12.75">
      <c r="A52" t="s">
        <v>107</v>
      </c>
      <c r="B52" s="61">
        <v>44.52584662865003</v>
      </c>
      <c r="C52" s="61">
        <v>14.728903792612991</v>
      </c>
      <c r="D52" s="61">
        <v>-2.4553895246143447</v>
      </c>
      <c r="E52" s="61">
        <v>-0.55785478</v>
      </c>
      <c r="F52" s="61">
        <v>-0.69026412</v>
      </c>
      <c r="G52" s="61">
        <v>0.46079658</v>
      </c>
    </row>
    <row r="53" spans="1:7" ht="12.75">
      <c r="A53" t="s">
        <v>108</v>
      </c>
      <c r="B53" s="61">
        <v>43.98131822840225</v>
      </c>
      <c r="C53" s="61">
        <v>14.714141159488744</v>
      </c>
      <c r="D53" s="61">
        <v>-3.116367689042216</v>
      </c>
      <c r="E53" s="61">
        <v>-0.54169651</v>
      </c>
      <c r="F53" s="61">
        <v>-0.6930354</v>
      </c>
      <c r="G53" s="61">
        <v>0.47567513</v>
      </c>
    </row>
    <row r="54" spans="1:7" ht="12.75">
      <c r="A54" t="s">
        <v>109</v>
      </c>
      <c r="B54" s="61">
        <v>43.44522932021162</v>
      </c>
      <c r="C54" s="61">
        <v>14.722509209713683</v>
      </c>
      <c r="D54" s="61">
        <v>-3.6983113487266204</v>
      </c>
      <c r="E54" s="61">
        <v>-0.52808706</v>
      </c>
      <c r="F54" s="61">
        <v>-0.69376261</v>
      </c>
      <c r="G54" s="61">
        <v>0.48971164</v>
      </c>
    </row>
    <row r="55" spans="1:7" ht="12.75">
      <c r="A55" t="s">
        <v>110</v>
      </c>
      <c r="B55" s="61">
        <v>42.88436920078559</v>
      </c>
      <c r="C55" s="61">
        <v>14.798528219787336</v>
      </c>
      <c r="D55" s="61">
        <v>-4.182637522390493</v>
      </c>
      <c r="E55" s="61">
        <v>-0.51773757</v>
      </c>
      <c r="F55" s="61">
        <v>-0.69170158</v>
      </c>
      <c r="G55" s="61">
        <v>0.50348459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5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57</v>
      </c>
      <c r="B2" s="61">
        <v>50.809652445273194</v>
      </c>
      <c r="C2" s="61">
        <v>-4.593529122995722</v>
      </c>
      <c r="D2" s="61">
        <v>-8.8227403071677</v>
      </c>
      <c r="E2" s="61">
        <v>2.5</v>
      </c>
      <c r="F2" s="61">
        <v>-2.5</v>
      </c>
      <c r="G2" s="61">
        <v>3.1566</v>
      </c>
      <c r="H2" s="61">
        <v>0.6566000000000001</v>
      </c>
    </row>
    <row r="3" spans="1:8" ht="12.75">
      <c r="A3" t="s">
        <v>58</v>
      </c>
      <c r="B3" s="61">
        <v>51.23502202553445</v>
      </c>
      <c r="C3" s="61">
        <v>-4.991692507911223</v>
      </c>
      <c r="D3" s="61">
        <v>-8.217662002556324</v>
      </c>
      <c r="E3" s="61">
        <v>2.5</v>
      </c>
      <c r="F3" s="61">
        <v>-2.5</v>
      </c>
      <c r="G3" s="61">
        <v>2.7656</v>
      </c>
      <c r="H3" s="61">
        <v>0.26560000000000006</v>
      </c>
    </row>
    <row r="4" spans="1:8" ht="12.75">
      <c r="A4" t="s">
        <v>59</v>
      </c>
      <c r="B4" s="61">
        <v>51.36476118366922</v>
      </c>
      <c r="C4" s="61">
        <v>-5.12926463925971</v>
      </c>
      <c r="D4" s="61">
        <v>-7.439177572151887</v>
      </c>
      <c r="E4" s="61">
        <v>2.5</v>
      </c>
      <c r="F4" s="61">
        <v>-2.5</v>
      </c>
      <c r="G4" s="61">
        <v>2.7155</v>
      </c>
      <c r="H4" s="61">
        <v>0.21550000000000002</v>
      </c>
    </row>
    <row r="5" spans="1:8" ht="12.75">
      <c r="A5" t="s">
        <v>60</v>
      </c>
      <c r="B5" s="61">
        <v>51.34828724660335</v>
      </c>
      <c r="C5" s="61">
        <v>-5.507598606513132</v>
      </c>
      <c r="D5" s="61">
        <v>-6.784913240418151</v>
      </c>
      <c r="E5" s="61">
        <v>2.5</v>
      </c>
      <c r="F5" s="61">
        <v>-2.5</v>
      </c>
      <c r="G5" s="61">
        <v>2.6882</v>
      </c>
      <c r="H5" s="61">
        <v>0.18820000000000014</v>
      </c>
    </row>
    <row r="6" spans="1:8" ht="12.75">
      <c r="A6" t="s">
        <v>61</v>
      </c>
      <c r="B6" s="61">
        <v>51.32718123211391</v>
      </c>
      <c r="C6" s="61">
        <v>-5.690491285865194</v>
      </c>
      <c r="D6" s="61">
        <v>-6.044179324022555</v>
      </c>
      <c r="E6" s="61">
        <v>2.5</v>
      </c>
      <c r="F6" s="61">
        <v>-2.5</v>
      </c>
      <c r="G6" s="61">
        <v>2.6982</v>
      </c>
      <c r="H6" s="61">
        <v>0.19819999999999993</v>
      </c>
    </row>
    <row r="7" spans="1:8" ht="12.75">
      <c r="A7" t="s">
        <v>62</v>
      </c>
      <c r="B7" s="61">
        <v>51.36702413521023</v>
      </c>
      <c r="C7" s="61">
        <v>-5.854243643940813</v>
      </c>
      <c r="D7" s="61">
        <v>-5.292481915335867</v>
      </c>
      <c r="E7" s="61">
        <v>2.5</v>
      </c>
      <c r="F7" s="61">
        <v>-2.5</v>
      </c>
      <c r="G7" s="61">
        <v>2.6274</v>
      </c>
      <c r="H7" s="61">
        <v>0.12740000000000018</v>
      </c>
    </row>
    <row r="8" spans="1:8" ht="12.75">
      <c r="A8" t="s">
        <v>63</v>
      </c>
      <c r="B8" s="61">
        <v>51.36636385763837</v>
      </c>
      <c r="C8" s="61">
        <v>-6.038922394579389</v>
      </c>
      <c r="D8" s="61">
        <v>-4.544068070834869</v>
      </c>
      <c r="E8" s="61">
        <v>2.5</v>
      </c>
      <c r="F8" s="61">
        <v>-2.5</v>
      </c>
      <c r="G8" s="61">
        <v>2.5544</v>
      </c>
      <c r="H8" s="61">
        <v>0.05439999999999978</v>
      </c>
    </row>
    <row r="9" spans="1:7" ht="12.75">
      <c r="A9" t="s">
        <v>64</v>
      </c>
      <c r="B9" s="61">
        <v>51.4170199685655</v>
      </c>
      <c r="C9" s="61">
        <v>-6.262109495465833</v>
      </c>
      <c r="D9" s="61">
        <v>-3.6462890441635496</v>
      </c>
      <c r="E9" s="61">
        <v>2.5</v>
      </c>
      <c r="F9" s="61">
        <v>-2.5</v>
      </c>
      <c r="G9" s="61">
        <v>2.3793</v>
      </c>
    </row>
    <row r="10" spans="1:7" ht="12.75">
      <c r="A10" t="s">
        <v>65</v>
      </c>
      <c r="B10" s="61">
        <v>51.26216908971059</v>
      </c>
      <c r="C10" s="61">
        <v>-6.425832268611898</v>
      </c>
      <c r="D10" s="61">
        <v>-2.873813413516361</v>
      </c>
      <c r="E10" s="61">
        <v>2.5</v>
      </c>
      <c r="F10" s="61">
        <v>-2.5</v>
      </c>
      <c r="G10" s="61">
        <v>2.3815</v>
      </c>
    </row>
    <row r="11" spans="1:8" ht="12.75">
      <c r="A11" t="s">
        <v>66</v>
      </c>
      <c r="B11" s="61">
        <v>50.71006988718243</v>
      </c>
      <c r="C11" s="61">
        <v>-6.456494900683499</v>
      </c>
      <c r="D11" s="61">
        <v>-2.236542306674044</v>
      </c>
      <c r="E11" s="61">
        <v>2.5</v>
      </c>
      <c r="F11" s="61">
        <v>-2.5</v>
      </c>
      <c r="G11" s="61">
        <v>2.7688</v>
      </c>
      <c r="H11" s="61">
        <v>0.26880000000000015</v>
      </c>
    </row>
    <row r="12" spans="1:8" ht="12.75">
      <c r="A12" t="s">
        <v>67</v>
      </c>
      <c r="B12" s="61">
        <v>50.743558047018205</v>
      </c>
      <c r="C12" s="61">
        <v>-5.716158021586154</v>
      </c>
      <c r="D12" s="61">
        <v>-1.8357112088859906</v>
      </c>
      <c r="E12" s="61">
        <v>2.5</v>
      </c>
      <c r="F12" s="61">
        <v>-2.5</v>
      </c>
      <c r="G12" s="61">
        <v>3.0869</v>
      </c>
      <c r="H12" s="61">
        <v>0.5869</v>
      </c>
    </row>
    <row r="13" spans="1:8" ht="12.75">
      <c r="A13" t="s">
        <v>68</v>
      </c>
      <c r="B13" s="61">
        <v>51.32573601125266</v>
      </c>
      <c r="C13" s="61">
        <v>-5.772187098544106</v>
      </c>
      <c r="D13" s="61">
        <v>-2.327541378397428</v>
      </c>
      <c r="E13" s="61">
        <v>2.5</v>
      </c>
      <c r="F13" s="61">
        <v>-2.5</v>
      </c>
      <c r="G13" s="61">
        <v>2.606</v>
      </c>
      <c r="H13" s="61">
        <v>0.10599999999999987</v>
      </c>
    </row>
    <row r="14" spans="1:7" ht="12.75">
      <c r="A14" t="s">
        <v>69</v>
      </c>
      <c r="B14" s="61">
        <v>51.649423604558436</v>
      </c>
      <c r="C14" s="61">
        <v>-5.725425823875269</v>
      </c>
      <c r="D14" s="61">
        <v>-3.0567454993765626</v>
      </c>
      <c r="E14" s="61">
        <v>2.5</v>
      </c>
      <c r="F14" s="61">
        <v>-2.5</v>
      </c>
      <c r="G14" s="61">
        <v>2.392</v>
      </c>
    </row>
    <row r="15" spans="1:7" ht="12.75">
      <c r="A15" t="s">
        <v>70</v>
      </c>
      <c r="B15" s="61">
        <v>51.64786109035877</v>
      </c>
      <c r="C15" s="61">
        <v>-5.543458364102457</v>
      </c>
      <c r="D15" s="61">
        <v>-3.8157570078293657</v>
      </c>
      <c r="E15" s="61">
        <v>2.5</v>
      </c>
      <c r="F15" s="61">
        <v>-2.5</v>
      </c>
      <c r="G15" s="61">
        <v>2.4996</v>
      </c>
    </row>
    <row r="16" spans="1:8" ht="12.75">
      <c r="A16" t="s">
        <v>71</v>
      </c>
      <c r="B16" s="61">
        <v>51.71737588727713</v>
      </c>
      <c r="C16" s="61">
        <v>-5.1220557290131215</v>
      </c>
      <c r="D16" s="61">
        <v>-4.566559622197505</v>
      </c>
      <c r="E16" s="61">
        <v>2.5</v>
      </c>
      <c r="F16" s="61">
        <v>-2.5</v>
      </c>
      <c r="G16" s="61">
        <v>2.6015</v>
      </c>
      <c r="H16" s="61">
        <v>0.10150000000000015</v>
      </c>
    </row>
    <row r="17" spans="1:8" ht="12.75">
      <c r="A17" t="s">
        <v>72</v>
      </c>
      <c r="B17" s="61">
        <v>51.79347993265683</v>
      </c>
      <c r="C17" s="61">
        <v>-4.648383348094932</v>
      </c>
      <c r="D17" s="61">
        <v>-5.123152801173373</v>
      </c>
      <c r="E17" s="61">
        <v>2.5</v>
      </c>
      <c r="F17" s="61">
        <v>-2.5</v>
      </c>
      <c r="G17" s="61">
        <v>2.6709</v>
      </c>
      <c r="H17" s="61">
        <v>0.17090000000000005</v>
      </c>
    </row>
    <row r="18" spans="1:8" ht="12.75">
      <c r="A18" t="s">
        <v>73</v>
      </c>
      <c r="B18" s="61">
        <v>51.731842040626056</v>
      </c>
      <c r="C18" s="61">
        <v>-4.672318851617942</v>
      </c>
      <c r="D18" s="61">
        <v>-5.895432870272624</v>
      </c>
      <c r="E18" s="61">
        <v>2.5</v>
      </c>
      <c r="F18" s="61">
        <v>-2.5</v>
      </c>
      <c r="G18" s="61">
        <v>2.6628</v>
      </c>
      <c r="H18" s="61">
        <v>0.16279999999999983</v>
      </c>
    </row>
    <row r="19" spans="1:8" ht="12.75">
      <c r="A19" t="s">
        <v>74</v>
      </c>
      <c r="B19" s="61">
        <v>51.737859119961755</v>
      </c>
      <c r="C19" s="61">
        <v>-4.461978895540109</v>
      </c>
      <c r="D19" s="61">
        <v>-6.6283207012652126</v>
      </c>
      <c r="E19" s="61">
        <v>2.5</v>
      </c>
      <c r="F19" s="61">
        <v>-2.5</v>
      </c>
      <c r="G19" s="61">
        <v>2.6391</v>
      </c>
      <c r="H19" s="61">
        <v>0.1391</v>
      </c>
    </row>
    <row r="20" spans="1:8" ht="12.75">
      <c r="A20" t="s">
        <v>75</v>
      </c>
      <c r="B20" s="61">
        <v>51.763823665046914</v>
      </c>
      <c r="C20" s="61">
        <v>-4.092847038618514</v>
      </c>
      <c r="D20" s="61">
        <v>-7.260630355606667</v>
      </c>
      <c r="E20" s="61">
        <v>2.5</v>
      </c>
      <c r="F20" s="61">
        <v>-2.5</v>
      </c>
      <c r="G20" s="61">
        <v>2.6158</v>
      </c>
      <c r="H20" s="61">
        <v>0.11580000000000013</v>
      </c>
    </row>
    <row r="21" spans="1:8" ht="12.75">
      <c r="A21" t="s">
        <v>76</v>
      </c>
      <c r="B21" s="61">
        <v>51.59818156106958</v>
      </c>
      <c r="C21" s="61">
        <v>-4.0742794196440695</v>
      </c>
      <c r="D21" s="61">
        <v>-8.003877796776555</v>
      </c>
      <c r="E21" s="61">
        <v>2.5</v>
      </c>
      <c r="F21" s="61">
        <v>-2.5</v>
      </c>
      <c r="G21" s="61">
        <v>2.655</v>
      </c>
      <c r="H21" s="61">
        <v>0.155</v>
      </c>
    </row>
    <row r="22" spans="1:8" ht="12.75">
      <c r="A22" t="s">
        <v>77</v>
      </c>
      <c r="B22" s="61">
        <v>51.13088896574531</v>
      </c>
      <c r="C22" s="61">
        <v>-3.916244326292052</v>
      </c>
      <c r="D22" s="61">
        <v>-8.574374217793396</v>
      </c>
      <c r="E22" s="61">
        <v>2.5</v>
      </c>
      <c r="F22" s="61">
        <v>-2.5</v>
      </c>
      <c r="G22" s="61">
        <v>3.0251</v>
      </c>
      <c r="H22" s="61">
        <v>0.5251000000000001</v>
      </c>
    </row>
    <row r="23" spans="1:8" ht="12.75">
      <c r="A23" t="s">
        <v>78</v>
      </c>
      <c r="B23" s="61">
        <v>51.69759605806405</v>
      </c>
      <c r="C23" s="61">
        <v>1.6485610046076267</v>
      </c>
      <c r="D23" s="61">
        <v>-4.060205056042737</v>
      </c>
      <c r="E23" s="61">
        <v>2.5</v>
      </c>
      <c r="F23" s="61">
        <v>-2.5</v>
      </c>
      <c r="G23" s="61">
        <v>3.2722</v>
      </c>
      <c r="H23" s="61">
        <v>0.7722000000000002</v>
      </c>
    </row>
    <row r="24" spans="1:8" ht="12.75">
      <c r="A24" t="s">
        <v>79</v>
      </c>
      <c r="B24" s="61">
        <v>51.47752443766233</v>
      </c>
      <c r="C24" s="61">
        <v>2.6241133365244917</v>
      </c>
      <c r="D24" s="61">
        <v>-5.040692678288843</v>
      </c>
      <c r="E24" s="61">
        <v>2.5</v>
      </c>
      <c r="F24" s="61">
        <v>-2.5</v>
      </c>
      <c r="G24" s="61">
        <v>2.9104</v>
      </c>
      <c r="H24" s="61">
        <v>0.4104000000000001</v>
      </c>
    </row>
    <row r="25" spans="1:8" ht="12.75">
      <c r="A25" t="s">
        <v>80</v>
      </c>
      <c r="B25" s="61">
        <v>50.19414026094741</v>
      </c>
      <c r="C25" s="61">
        <v>3.446044169408726</v>
      </c>
      <c r="D25" s="61">
        <v>-6.793904776118726</v>
      </c>
      <c r="E25" s="61">
        <v>2.5</v>
      </c>
      <c r="F25" s="61">
        <v>-2.5</v>
      </c>
      <c r="G25" s="61">
        <v>2.909</v>
      </c>
      <c r="H25" s="61">
        <v>0.4089999999999998</v>
      </c>
    </row>
    <row r="26" spans="1:8" ht="12.75">
      <c r="A26" t="s">
        <v>81</v>
      </c>
      <c r="B26" s="61">
        <v>51.29161492847836</v>
      </c>
      <c r="C26" s="61">
        <v>2.6316590526225454</v>
      </c>
      <c r="D26" s="61">
        <v>-5.934264038085185</v>
      </c>
      <c r="E26" s="61">
        <v>2.5</v>
      </c>
      <c r="F26" s="61">
        <v>-2.5</v>
      </c>
      <c r="G26" s="61">
        <v>2.8289</v>
      </c>
      <c r="H26" s="61">
        <v>0.32889999999999997</v>
      </c>
    </row>
    <row r="27" spans="1:8" ht="12.75">
      <c r="A27" t="s">
        <v>82</v>
      </c>
      <c r="B27" s="61">
        <v>50.97443642202682</v>
      </c>
      <c r="C27" s="61">
        <v>2.8396892546633374</v>
      </c>
      <c r="D27" s="61">
        <v>-6.577577616164901</v>
      </c>
      <c r="E27" s="61">
        <v>2.5</v>
      </c>
      <c r="F27" s="61">
        <v>-2.5</v>
      </c>
      <c r="G27" s="61">
        <v>2.7798</v>
      </c>
      <c r="H27" s="61">
        <v>0.2797999999999998</v>
      </c>
    </row>
    <row r="28" spans="1:8" ht="12.75">
      <c r="A28" t="s">
        <v>83</v>
      </c>
      <c r="B28" s="61">
        <v>50.446601349589294</v>
      </c>
      <c r="C28" s="61">
        <v>2.7056273289915462</v>
      </c>
      <c r="D28" s="61">
        <v>-7.135165755216421</v>
      </c>
      <c r="E28" s="61">
        <v>2.5</v>
      </c>
      <c r="F28" s="61">
        <v>-2.5</v>
      </c>
      <c r="G28" s="61">
        <v>3.0656</v>
      </c>
      <c r="H28" s="61">
        <v>0.5655999999999999</v>
      </c>
    </row>
    <row r="29" spans="1:8" ht="12.75">
      <c r="A29" t="s">
        <v>84</v>
      </c>
      <c r="B29" s="61">
        <v>45.768421655335096</v>
      </c>
      <c r="C29" s="61">
        <v>7.604723868491185</v>
      </c>
      <c r="D29" s="61">
        <v>-5.971004361745991</v>
      </c>
      <c r="E29" s="61">
        <v>2.5</v>
      </c>
      <c r="F29" s="61">
        <v>-2.5</v>
      </c>
      <c r="G29" s="61">
        <v>2.8861</v>
      </c>
      <c r="H29" s="61">
        <v>0.3860999999999999</v>
      </c>
    </row>
    <row r="30" spans="1:8" ht="12.75">
      <c r="A30" t="s">
        <v>85</v>
      </c>
      <c r="B30" s="61">
        <v>47.12833385163394</v>
      </c>
      <c r="C30" s="61">
        <v>7.7651104242554165</v>
      </c>
      <c r="D30" s="61">
        <v>-4.596645926327805</v>
      </c>
      <c r="E30" s="61">
        <v>2.5</v>
      </c>
      <c r="F30" s="61">
        <v>-2.5</v>
      </c>
      <c r="G30" s="61">
        <v>2.6041</v>
      </c>
      <c r="H30" s="61">
        <v>0.10409999999999986</v>
      </c>
    </row>
    <row r="31" spans="1:8" ht="12.75">
      <c r="A31" t="s">
        <v>86</v>
      </c>
      <c r="B31" s="61">
        <v>47.467769316106775</v>
      </c>
      <c r="C31" s="61">
        <v>7.784140131975592</v>
      </c>
      <c r="D31" s="61">
        <v>-3.680506808939711</v>
      </c>
      <c r="E31" s="61">
        <v>2.5</v>
      </c>
      <c r="F31" s="61">
        <v>-2.5</v>
      </c>
      <c r="G31" s="61">
        <v>2.7412</v>
      </c>
      <c r="H31" s="61">
        <v>0.24120000000000008</v>
      </c>
    </row>
    <row r="32" spans="1:8" ht="12.75">
      <c r="A32" t="s">
        <v>87</v>
      </c>
      <c r="B32" s="61">
        <v>47.38793662274161</v>
      </c>
      <c r="C32" s="61">
        <v>8.15114924844958</v>
      </c>
      <c r="D32" s="61">
        <v>-3.0294212819530624</v>
      </c>
      <c r="E32" s="61">
        <v>2.5</v>
      </c>
      <c r="F32" s="61">
        <v>-2.5</v>
      </c>
      <c r="G32" s="61">
        <v>2.7687</v>
      </c>
      <c r="H32" s="61">
        <v>0.26869999999999994</v>
      </c>
    </row>
    <row r="33" spans="1:8" ht="12.75">
      <c r="A33" t="s">
        <v>88</v>
      </c>
      <c r="B33" s="61">
        <v>46.95358275197791</v>
      </c>
      <c r="C33" s="61">
        <v>8.346423968264455</v>
      </c>
      <c r="D33" s="61">
        <v>-3.6444819347046016</v>
      </c>
      <c r="E33" s="61">
        <v>2.5</v>
      </c>
      <c r="F33" s="61">
        <v>-2.5</v>
      </c>
      <c r="G33" s="61">
        <v>2.6618</v>
      </c>
      <c r="H33" s="61">
        <v>0.16179999999999994</v>
      </c>
    </row>
    <row r="34" spans="1:8" ht="12.75">
      <c r="A34" t="s">
        <v>89</v>
      </c>
      <c r="B34" s="61">
        <v>46.62176724112323</v>
      </c>
      <c r="C34" s="61">
        <v>8.36359744137561</v>
      </c>
      <c r="D34" s="61">
        <v>-4.331821792019261</v>
      </c>
      <c r="E34" s="61">
        <v>2.5</v>
      </c>
      <c r="F34" s="61">
        <v>-2.5</v>
      </c>
      <c r="G34" s="61">
        <v>2.5708</v>
      </c>
      <c r="H34" s="61">
        <v>0.0708000000000002</v>
      </c>
    </row>
    <row r="35" spans="1:8" ht="12.75">
      <c r="A35" t="s">
        <v>90</v>
      </c>
      <c r="B35" s="61">
        <v>46.55751153976033</v>
      </c>
      <c r="C35" s="61">
        <v>7.8096608920864</v>
      </c>
      <c r="D35" s="61">
        <v>-5.4677071020550665</v>
      </c>
      <c r="E35" s="61">
        <v>2.5</v>
      </c>
      <c r="F35" s="61">
        <v>-2.5</v>
      </c>
      <c r="G35" s="61">
        <v>2.5356</v>
      </c>
      <c r="H35" s="61">
        <v>0.035600000000000076</v>
      </c>
    </row>
    <row r="36" spans="1:8" ht="12.75">
      <c r="A36" t="s">
        <v>91</v>
      </c>
      <c r="B36" s="61">
        <v>44.81721290700293</v>
      </c>
      <c r="C36" s="61">
        <v>7.880932950956898</v>
      </c>
      <c r="D36" s="61">
        <v>-5.725082701619125</v>
      </c>
      <c r="E36" s="61">
        <v>2.5</v>
      </c>
      <c r="F36" s="61">
        <v>-2.5</v>
      </c>
      <c r="G36" s="61">
        <v>3.2865</v>
      </c>
      <c r="H36" s="61">
        <v>0.7865000000000002</v>
      </c>
    </row>
    <row r="37" spans="1:8" ht="12.75">
      <c r="A37" t="s">
        <v>92</v>
      </c>
      <c r="B37" s="61">
        <v>44.68793157423239</v>
      </c>
      <c r="C37" s="61">
        <v>11.791579552807185</v>
      </c>
      <c r="D37" s="61">
        <v>-0.710529628518536</v>
      </c>
      <c r="E37" s="61">
        <v>2.5</v>
      </c>
      <c r="F37" s="61">
        <v>-2.5</v>
      </c>
      <c r="G37" s="61">
        <v>2.7096</v>
      </c>
      <c r="H37" s="61">
        <v>0.2096</v>
      </c>
    </row>
    <row r="38" spans="1:8" ht="12.75">
      <c r="A38" t="s">
        <v>93</v>
      </c>
      <c r="B38" s="61">
        <v>45.42291241900348</v>
      </c>
      <c r="C38" s="61">
        <v>11.667078627147422</v>
      </c>
      <c r="D38" s="61">
        <v>0.1673143334355846</v>
      </c>
      <c r="E38" s="61">
        <v>2.5</v>
      </c>
      <c r="F38" s="61">
        <v>-2.5</v>
      </c>
      <c r="G38" s="61">
        <v>2.7024</v>
      </c>
      <c r="H38" s="61">
        <v>0.2023999999999999</v>
      </c>
    </row>
    <row r="39" spans="1:8" ht="12.75">
      <c r="A39" t="s">
        <v>94</v>
      </c>
      <c r="B39" s="61">
        <v>45.94142886623725</v>
      </c>
      <c r="C39" s="61">
        <v>11.58785894603305</v>
      </c>
      <c r="D39" s="61">
        <v>0.8814114905169057</v>
      </c>
      <c r="E39" s="61">
        <v>2.5</v>
      </c>
      <c r="F39" s="61">
        <v>-2.5</v>
      </c>
      <c r="G39" s="61">
        <v>2.697</v>
      </c>
      <c r="H39" s="61">
        <v>0.19700000000000006</v>
      </c>
    </row>
    <row r="40" spans="1:8" ht="12.75">
      <c r="A40" t="s">
        <v>95</v>
      </c>
      <c r="B40" s="61">
        <v>44.63680138348164</v>
      </c>
      <c r="C40" s="61">
        <v>12.204611448887409</v>
      </c>
      <c r="D40" s="61">
        <v>-0.06314172241622312</v>
      </c>
      <c r="E40" s="61">
        <v>2.5</v>
      </c>
      <c r="F40" s="61">
        <v>-2.5</v>
      </c>
      <c r="G40" s="61">
        <v>2.7214</v>
      </c>
      <c r="H40" s="61">
        <v>0.22140000000000004</v>
      </c>
    </row>
    <row r="41" spans="1:8" ht="12.75">
      <c r="A41" t="s">
        <v>96</v>
      </c>
      <c r="B41" s="61">
        <v>45.100030034197246</v>
      </c>
      <c r="C41" s="61">
        <v>12.211315780332802</v>
      </c>
      <c r="D41" s="61">
        <v>0.6153380158712658</v>
      </c>
      <c r="E41" s="61">
        <v>2.5</v>
      </c>
      <c r="F41" s="61">
        <v>-2.5</v>
      </c>
      <c r="G41" s="61">
        <v>2.7063</v>
      </c>
      <c r="H41" s="61">
        <v>0.20630000000000015</v>
      </c>
    </row>
    <row r="42" spans="1:8" ht="12.75">
      <c r="A42" t="s">
        <v>97</v>
      </c>
      <c r="B42" s="61">
        <v>45.71544374649994</v>
      </c>
      <c r="C42" s="61">
        <v>11.404464181014015</v>
      </c>
      <c r="D42" s="61">
        <v>2.7207846176899437</v>
      </c>
      <c r="E42" s="61">
        <v>2.5</v>
      </c>
      <c r="F42" s="61">
        <v>-2.5</v>
      </c>
      <c r="G42" s="61">
        <v>3.6207</v>
      </c>
      <c r="H42" s="61">
        <v>1.1206999999999998</v>
      </c>
    </row>
    <row r="43" spans="1:8" ht="12.75">
      <c r="A43" t="s">
        <v>98</v>
      </c>
      <c r="B43" s="61">
        <v>44.71610390988385</v>
      </c>
      <c r="C43" s="61">
        <v>11.93535702261396</v>
      </c>
      <c r="D43" s="61">
        <v>-0.4986341734016638</v>
      </c>
      <c r="E43" s="61">
        <v>2.5</v>
      </c>
      <c r="F43" s="61">
        <v>-2.5</v>
      </c>
      <c r="G43" s="61">
        <v>2.6806</v>
      </c>
      <c r="H43" s="61">
        <v>0.1806000000000001</v>
      </c>
    </row>
    <row r="44" spans="1:8" ht="12.75">
      <c r="A44" t="s">
        <v>99</v>
      </c>
      <c r="B44" s="61">
        <v>44.19735519135574</v>
      </c>
      <c r="C44" s="61">
        <v>12.102036009073105</v>
      </c>
      <c r="D44" s="61">
        <v>-1.0016107711208835</v>
      </c>
      <c r="E44" s="61">
        <v>2.5</v>
      </c>
      <c r="F44" s="61">
        <v>-2.5</v>
      </c>
      <c r="G44" s="61">
        <v>2.6563</v>
      </c>
      <c r="H44" s="61">
        <v>0.15629999999999988</v>
      </c>
    </row>
    <row r="45" spans="1:8" ht="12.75">
      <c r="A45" t="s">
        <v>100</v>
      </c>
      <c r="B45" s="61">
        <v>43.673707360299204</v>
      </c>
      <c r="C45" s="61">
        <v>12.22729854766007</v>
      </c>
      <c r="D45" s="61">
        <v>-1.5455133959226832</v>
      </c>
      <c r="E45" s="61">
        <v>2.5</v>
      </c>
      <c r="F45" s="61">
        <v>-2.5</v>
      </c>
      <c r="G45" s="61">
        <v>2.6269</v>
      </c>
      <c r="H45" s="61">
        <v>0.1269</v>
      </c>
    </row>
    <row r="46" spans="1:8" ht="12.75">
      <c r="A46" t="s">
        <v>101</v>
      </c>
      <c r="B46" s="61">
        <v>43.1590198083082</v>
      </c>
      <c r="C46" s="61">
        <v>12.372569238075808</v>
      </c>
      <c r="D46" s="61">
        <v>-2.092629428524348</v>
      </c>
      <c r="E46" s="61">
        <v>2.5</v>
      </c>
      <c r="F46" s="61">
        <v>-2.5</v>
      </c>
      <c r="G46" s="61">
        <v>2.559</v>
      </c>
      <c r="H46" s="61">
        <v>0.05900000000000016</v>
      </c>
    </row>
    <row r="47" spans="1:7" ht="12.75">
      <c r="A47" t="s">
        <v>102</v>
      </c>
      <c r="B47" s="61">
        <v>42.66415357603285</v>
      </c>
      <c r="C47" s="61">
        <v>12.468212673729276</v>
      </c>
      <c r="D47" s="61">
        <v>-2.661902079104805</v>
      </c>
      <c r="E47" s="61">
        <v>2.5</v>
      </c>
      <c r="F47" s="61">
        <v>-2.5</v>
      </c>
      <c r="G47" s="61">
        <v>2.4881</v>
      </c>
    </row>
    <row r="48" spans="1:8" ht="12.75">
      <c r="A48" t="s">
        <v>103</v>
      </c>
      <c r="B48" s="61">
        <v>42.024771189328796</v>
      </c>
      <c r="C48" s="61">
        <v>12.379876841514085</v>
      </c>
      <c r="D48" s="61">
        <v>-3.057405077092581</v>
      </c>
      <c r="E48" s="61">
        <v>2.5</v>
      </c>
      <c r="F48" s="61">
        <v>-2.5</v>
      </c>
      <c r="G48" s="61">
        <v>2.6903</v>
      </c>
      <c r="H48" s="61">
        <v>0.19030000000000014</v>
      </c>
    </row>
    <row r="49" spans="1:8" ht="12.75">
      <c r="A49" t="s">
        <v>104</v>
      </c>
      <c r="B49" s="61">
        <v>44.57388408487968</v>
      </c>
      <c r="C49" s="61">
        <v>12.553024960756424</v>
      </c>
      <c r="D49" s="61">
        <v>0.3863604143138246</v>
      </c>
      <c r="E49" s="61">
        <v>2.5</v>
      </c>
      <c r="F49" s="61">
        <v>-2.5</v>
      </c>
      <c r="G49" s="61">
        <v>2.7058</v>
      </c>
      <c r="H49" s="61">
        <v>0.20579999999999998</v>
      </c>
    </row>
    <row r="50" spans="1:8" ht="12.75">
      <c r="A50" t="s">
        <v>105</v>
      </c>
      <c r="B50" s="61">
        <v>44.09855075565595</v>
      </c>
      <c r="C50" s="61">
        <v>12.67770817801862</v>
      </c>
      <c r="D50" s="61">
        <v>-0.1626358316055757</v>
      </c>
      <c r="E50" s="61">
        <v>2.5</v>
      </c>
      <c r="F50" s="61">
        <v>-2.5</v>
      </c>
      <c r="G50" s="61">
        <v>2.6758</v>
      </c>
      <c r="H50" s="61">
        <v>0.17580000000000018</v>
      </c>
    </row>
    <row r="51" spans="1:8" ht="12.75">
      <c r="A51" t="s">
        <v>106</v>
      </c>
      <c r="B51" s="61">
        <v>43.61312131660511</v>
      </c>
      <c r="C51" s="61">
        <v>12.77855942189123</v>
      </c>
      <c r="D51" s="61">
        <v>-0.7441344587470753</v>
      </c>
      <c r="E51" s="61">
        <v>2.5</v>
      </c>
      <c r="F51" s="61">
        <v>-2.5</v>
      </c>
      <c r="G51" s="61">
        <v>2.6356</v>
      </c>
      <c r="H51" s="61">
        <v>0.13560000000000016</v>
      </c>
    </row>
    <row r="52" spans="1:8" ht="12.75">
      <c r="A52" t="s">
        <v>107</v>
      </c>
      <c r="B52" s="61">
        <v>43.07906082392227</v>
      </c>
      <c r="C52" s="61">
        <v>12.93871690736901</v>
      </c>
      <c r="D52" s="61">
        <v>-1.260322218522329</v>
      </c>
      <c r="E52" s="61">
        <v>2.5</v>
      </c>
      <c r="F52" s="61">
        <v>-2.5</v>
      </c>
      <c r="G52" s="61">
        <v>2.5935</v>
      </c>
      <c r="H52" s="61">
        <v>0.09350000000000014</v>
      </c>
    </row>
    <row r="53" spans="1:8" ht="12.75">
      <c r="A53" t="s">
        <v>108</v>
      </c>
      <c r="B53" s="61">
        <v>42.62291536364959</v>
      </c>
      <c r="C53" s="61">
        <v>12.97622807809072</v>
      </c>
      <c r="D53" s="61">
        <v>-1.9235250001280195</v>
      </c>
      <c r="E53" s="61">
        <v>2.5</v>
      </c>
      <c r="F53" s="61">
        <v>-2.5</v>
      </c>
      <c r="G53" s="61">
        <v>2.5077</v>
      </c>
      <c r="H53" s="61">
        <v>0.007699999999999818</v>
      </c>
    </row>
    <row r="54" spans="1:8" ht="12.75">
      <c r="A54" t="s">
        <v>109</v>
      </c>
      <c r="B54" s="61">
        <v>42.112818547608136</v>
      </c>
      <c r="C54" s="61">
        <v>12.972084294973142</v>
      </c>
      <c r="D54" s="61">
        <v>-2.462725419620837</v>
      </c>
      <c r="E54" s="61">
        <v>2.5</v>
      </c>
      <c r="F54" s="61">
        <v>-2.5</v>
      </c>
      <c r="G54" s="61">
        <v>2.5231</v>
      </c>
      <c r="H54" s="61">
        <v>0.0230999999999999</v>
      </c>
    </row>
    <row r="55" spans="1:8" ht="12.75">
      <c r="A55" t="s">
        <v>110</v>
      </c>
      <c r="B55" s="61">
        <v>41.387870094725116</v>
      </c>
      <c r="C55" s="61">
        <v>12.799195368323664</v>
      </c>
      <c r="D55" s="61">
        <v>-2.7273386055895914</v>
      </c>
      <c r="E55" s="61">
        <v>2.5</v>
      </c>
      <c r="F55" s="61">
        <v>-2.5</v>
      </c>
      <c r="G55" s="61">
        <v>2.8905</v>
      </c>
      <c r="H55" s="61">
        <v>0.39049999999999985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Q100"/>
  <sheetViews>
    <sheetView tabSelected="1" workbookViewId="0" topLeftCell="G35">
      <selection activeCell="N41" sqref="N4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8.57421875" style="15" customWidth="1"/>
    <col min="9" max="9" width="9.140625" style="1" customWidth="1"/>
    <col min="10" max="10" width="14.421875" style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5"/>
      <c r="D1" s="65"/>
      <c r="E1" s="28"/>
      <c r="F1" s="17" t="s">
        <v>3</v>
      </c>
      <c r="G1" s="58">
        <v>39588.59483796296</v>
      </c>
      <c r="H1" s="12"/>
      <c r="M1" s="52"/>
      <c r="N1" s="4"/>
    </row>
    <row r="2" spans="2:15" ht="13.5">
      <c r="B2" s="57" t="s">
        <v>54</v>
      </c>
      <c r="C2" s="65"/>
      <c r="D2" s="65"/>
      <c r="E2" s="5"/>
      <c r="F2" s="38"/>
      <c r="G2" s="34"/>
      <c r="H2" s="11"/>
      <c r="J2" s="63" t="s">
        <v>46</v>
      </c>
      <c r="K2" s="63"/>
      <c r="L2" s="63"/>
      <c r="M2" s="63"/>
      <c r="N2" s="63"/>
      <c r="O2" s="63"/>
    </row>
    <row r="3" spans="2:15" ht="13.5">
      <c r="B3" s="57" t="s">
        <v>55</v>
      </c>
      <c r="C3" s="65"/>
      <c r="D3" s="65"/>
      <c r="E3" s="2"/>
      <c r="F3" s="17" t="s">
        <v>2</v>
      </c>
      <c r="G3" s="2"/>
      <c r="H3" s="2"/>
      <c r="J3" s="63"/>
      <c r="K3" s="63"/>
      <c r="L3" s="63"/>
      <c r="M3" s="63"/>
      <c r="N3" s="63"/>
      <c r="O3" s="63"/>
    </row>
    <row r="4" spans="2:15" ht="13.5">
      <c r="B4" s="57" t="s">
        <v>56</v>
      </c>
      <c r="C4" s="65"/>
      <c r="D4" s="65"/>
      <c r="E4" s="2"/>
      <c r="F4" s="38"/>
      <c r="G4" s="2"/>
      <c r="H4" s="2"/>
      <c r="J4" s="63"/>
      <c r="K4" s="63"/>
      <c r="L4" s="63"/>
      <c r="M4" s="63"/>
      <c r="N4" s="63"/>
      <c r="O4" s="63"/>
    </row>
    <row r="5" spans="2:15" ht="13.5">
      <c r="B5" s="9"/>
      <c r="E5" s="64" t="s">
        <v>34</v>
      </c>
      <c r="F5" s="64"/>
      <c r="G5" s="6">
        <v>54</v>
      </c>
      <c r="H5" s="2"/>
      <c r="J5" s="63"/>
      <c r="K5" s="63"/>
      <c r="L5" s="63"/>
      <c r="M5" s="63"/>
      <c r="N5" s="63"/>
      <c r="O5" s="63"/>
    </row>
    <row r="6" spans="2:15" ht="13.5">
      <c r="B6" s="57" t="s">
        <v>4</v>
      </c>
      <c r="C6" s="69">
        <v>-0.591</v>
      </c>
      <c r="D6" s="69"/>
      <c r="E6" s="64" t="s">
        <v>35</v>
      </c>
      <c r="F6" s="64"/>
      <c r="G6" s="47">
        <v>49</v>
      </c>
      <c r="H6" s="2"/>
      <c r="J6" s="63"/>
      <c r="K6" s="63"/>
      <c r="L6" s="63"/>
      <c r="M6" s="63"/>
      <c r="N6" s="63"/>
      <c r="O6" s="63"/>
    </row>
    <row r="7" spans="2:8" ht="13.5">
      <c r="B7" s="57" t="s">
        <v>36</v>
      </c>
      <c r="C7" s="69">
        <v>2.5</v>
      </c>
      <c r="D7" s="69"/>
      <c r="E7" s="68" t="s">
        <v>19</v>
      </c>
      <c r="F7" s="68"/>
      <c r="G7" s="36">
        <v>2.729657407407409</v>
      </c>
      <c r="H7" s="6"/>
    </row>
    <row r="8" spans="2:8" ht="13.5">
      <c r="B8" s="57" t="s">
        <v>37</v>
      </c>
      <c r="C8" s="69">
        <v>-2.5</v>
      </c>
      <c r="D8" s="69"/>
      <c r="E8" s="64" t="s">
        <v>12</v>
      </c>
      <c r="F8" s="64"/>
      <c r="G8" s="35">
        <v>3.6207</v>
      </c>
      <c r="H8" s="5"/>
    </row>
    <row r="9" spans="5:8" ht="13.5">
      <c r="E9" s="64" t="s">
        <v>13</v>
      </c>
      <c r="F9" s="64"/>
      <c r="G9" s="35">
        <v>2.379288537991414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1.2414114620085859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6" t="s">
        <v>52</v>
      </c>
      <c r="C12" s="67"/>
      <c r="D12" s="67"/>
      <c r="E12" s="67"/>
      <c r="F12" s="67"/>
      <c r="G12" s="67"/>
      <c r="H12" s="1"/>
      <c r="J12" s="48" t="s">
        <v>38</v>
      </c>
      <c r="K12" s="43">
        <v>0</v>
      </c>
      <c r="L12" s="43">
        <v>0</v>
      </c>
      <c r="M12" s="43">
        <v>5</v>
      </c>
      <c r="N12" s="43">
        <v>5</v>
      </c>
      <c r="O12" s="44">
        <v>9.25925925925926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49</v>
      </c>
      <c r="N13" s="43">
        <v>49</v>
      </c>
      <c r="O13" s="44">
        <v>90.74074074074075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90.74074074074075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54</v>
      </c>
      <c r="N15" s="43">
        <v>54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1.6138766948749321</v>
      </c>
      <c r="M18" s="41">
        <v>1.515099086767579</v>
      </c>
      <c r="N18" s="50">
        <v>3.6207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-3.0952207622279033</v>
      </c>
      <c r="L19" s="41">
        <v>-2.3953197349406716</v>
      </c>
      <c r="M19" s="41">
        <v>-0.33199254071410644</v>
      </c>
      <c r="N19" s="50">
        <v>2.379288537991414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3.0952207622279033</v>
      </c>
      <c r="L20" s="41">
        <v>4.009196429815604</v>
      </c>
      <c r="M20" s="41">
        <v>1.8470916274816855</v>
      </c>
      <c r="N20" s="50">
        <v>1.2414114620085859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-2.004941469234654</v>
      </c>
      <c r="L22" s="41">
        <v>-0.7438816270290919</v>
      </c>
      <c r="M22" s="41">
        <v>0.7208939498650001</v>
      </c>
      <c r="N22" s="50">
        <v>2.729657407407409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2.0670994264412696</v>
      </c>
      <c r="L23" s="41">
        <v>1.5608199031429393</v>
      </c>
      <c r="M23" s="41">
        <v>0.8917776446475938</v>
      </c>
      <c r="N23" s="50">
        <v>2.739402521779957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0.5078241814636456</v>
      </c>
      <c r="L24" s="41">
        <v>1.385035523901395</v>
      </c>
      <c r="M24" s="41">
        <v>0.5298857325953069</v>
      </c>
      <c r="N24" s="50">
        <v>0.2330298568625248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62" t="s">
        <v>111</v>
      </c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  <c r="Q45" s="62" t="s">
        <v>111</v>
      </c>
    </row>
    <row r="46" spans="2:17" ht="13.5" customHeight="1">
      <c r="B46" s="26"/>
      <c r="C46" s="23"/>
      <c r="D46" s="23"/>
      <c r="E46" s="23"/>
      <c r="F46" s="23"/>
      <c r="G46" s="23"/>
      <c r="H46" s="14"/>
      <c r="K46" s="26"/>
      <c r="L46" s="23"/>
      <c r="M46" s="23"/>
      <c r="N46" s="23"/>
      <c r="O46" s="23"/>
      <c r="P46" s="23"/>
      <c r="Q46" s="14"/>
    </row>
    <row r="47" spans="2:17" ht="13.5">
      <c r="B47" s="27" t="s">
        <v>57</v>
      </c>
      <c r="C47" s="24">
        <v>50.809652445273194</v>
      </c>
      <c r="D47" s="24">
        <v>-4.593529122995722</v>
      </c>
      <c r="E47" s="24">
        <v>-8.8227403071677</v>
      </c>
      <c r="F47" s="60">
        <v>3.1566</v>
      </c>
      <c r="G47" s="60">
        <v>0.6566000000000001</v>
      </c>
      <c r="H47" s="1">
        <f aca="true" t="shared" si="0" ref="H47:H78">F47-0.591/2-7/8</f>
        <v>1.9861</v>
      </c>
      <c r="K47" s="27" t="s">
        <v>64</v>
      </c>
      <c r="L47" s="24">
        <v>51.4170199685655</v>
      </c>
      <c r="M47" s="24">
        <v>-6.262109495465833</v>
      </c>
      <c r="N47" s="24">
        <v>-3.6462890441635496</v>
      </c>
      <c r="O47" s="60">
        <v>2.3793</v>
      </c>
      <c r="P47" s="60"/>
      <c r="Q47" s="1">
        <f aca="true" t="shared" si="1" ref="Q47:Q78">O47-0.591/2-7/8</f>
        <v>1.2088</v>
      </c>
    </row>
    <row r="48" spans="2:17" ht="13.5">
      <c r="B48" s="27" t="s">
        <v>58</v>
      </c>
      <c r="C48" s="24">
        <v>51.23502202553445</v>
      </c>
      <c r="D48" s="24">
        <v>-4.991692507911223</v>
      </c>
      <c r="E48" s="24">
        <v>-8.217662002556324</v>
      </c>
      <c r="F48" s="60">
        <v>2.7656</v>
      </c>
      <c r="G48" s="60">
        <v>0.26560000000000006</v>
      </c>
      <c r="H48" s="1">
        <f t="shared" si="0"/>
        <v>1.5951</v>
      </c>
      <c r="K48" s="27" t="s">
        <v>65</v>
      </c>
      <c r="L48" s="24">
        <v>51.26216908971059</v>
      </c>
      <c r="M48" s="24">
        <v>-6.425832268611898</v>
      </c>
      <c r="N48" s="24">
        <v>-2.873813413516361</v>
      </c>
      <c r="O48" s="60">
        <v>2.3815</v>
      </c>
      <c r="P48" s="60"/>
      <c r="Q48" s="1">
        <f t="shared" si="1"/>
        <v>1.2109999999999999</v>
      </c>
    </row>
    <row r="49" spans="2:17" ht="13.5">
      <c r="B49" s="27" t="s">
        <v>59</v>
      </c>
      <c r="C49" s="24">
        <v>51.36476118366922</v>
      </c>
      <c r="D49" s="24">
        <v>-5.12926463925971</v>
      </c>
      <c r="E49" s="24">
        <v>-7.439177572151887</v>
      </c>
      <c r="F49" s="60">
        <v>2.7155</v>
      </c>
      <c r="G49" s="60">
        <v>0.21550000000000002</v>
      </c>
      <c r="H49" s="1">
        <f t="shared" si="0"/>
        <v>1.545</v>
      </c>
      <c r="K49" s="27" t="s">
        <v>69</v>
      </c>
      <c r="L49" s="24">
        <v>51.649423604558436</v>
      </c>
      <c r="M49" s="24">
        <v>-5.725425823875269</v>
      </c>
      <c r="N49" s="24">
        <v>-3.0567454993765626</v>
      </c>
      <c r="O49" s="60">
        <v>2.392</v>
      </c>
      <c r="P49" s="60"/>
      <c r="Q49" s="1">
        <f t="shared" si="1"/>
        <v>1.2214999999999998</v>
      </c>
    </row>
    <row r="50" spans="2:17" ht="13.5">
      <c r="B50" s="27" t="s">
        <v>60</v>
      </c>
      <c r="C50" s="24">
        <v>51.34828724660335</v>
      </c>
      <c r="D50" s="24">
        <v>-5.507598606513132</v>
      </c>
      <c r="E50" s="24">
        <v>-6.784913240418151</v>
      </c>
      <c r="F50" s="60">
        <v>2.6882</v>
      </c>
      <c r="G50" s="60">
        <v>0.18820000000000014</v>
      </c>
      <c r="H50" s="1">
        <f t="shared" si="0"/>
        <v>1.5177</v>
      </c>
      <c r="K50" s="27" t="s">
        <v>102</v>
      </c>
      <c r="L50" s="24">
        <v>42.66415357603285</v>
      </c>
      <c r="M50" s="24">
        <v>12.468212673729276</v>
      </c>
      <c r="N50" s="24">
        <v>-2.661902079104805</v>
      </c>
      <c r="O50" s="60">
        <v>2.4881</v>
      </c>
      <c r="P50" s="60"/>
      <c r="Q50" s="1">
        <f t="shared" si="1"/>
        <v>1.3176</v>
      </c>
    </row>
    <row r="51" spans="2:17" ht="13.5">
      <c r="B51" s="27" t="s">
        <v>61</v>
      </c>
      <c r="C51" s="24">
        <v>51.32718123211391</v>
      </c>
      <c r="D51" s="24">
        <v>-5.690491285865194</v>
      </c>
      <c r="E51" s="24">
        <v>-6.044179324022555</v>
      </c>
      <c r="F51" s="60">
        <v>2.6982</v>
      </c>
      <c r="G51" s="60">
        <v>0.19819999999999993</v>
      </c>
      <c r="H51" s="1">
        <f t="shared" si="0"/>
        <v>1.5276999999999998</v>
      </c>
      <c r="K51" s="27" t="s">
        <v>70</v>
      </c>
      <c r="L51" s="24">
        <v>51.64786109035877</v>
      </c>
      <c r="M51" s="24">
        <v>-5.543458364102457</v>
      </c>
      <c r="N51" s="24">
        <v>-3.8157570078293657</v>
      </c>
      <c r="O51" s="60">
        <v>2.4996</v>
      </c>
      <c r="P51" s="60"/>
      <c r="Q51" s="1">
        <f t="shared" si="1"/>
        <v>1.3291</v>
      </c>
    </row>
    <row r="52" spans="2:17" ht="13.5">
      <c r="B52" s="27" t="s">
        <v>62</v>
      </c>
      <c r="C52" s="24">
        <v>51.36702413521023</v>
      </c>
      <c r="D52" s="24">
        <v>-5.854243643940813</v>
      </c>
      <c r="E52" s="24">
        <v>-5.292481915335867</v>
      </c>
      <c r="F52" s="60">
        <v>2.6274</v>
      </c>
      <c r="G52" s="60">
        <v>0.12740000000000018</v>
      </c>
      <c r="H52" s="1">
        <f t="shared" si="0"/>
        <v>1.4569</v>
      </c>
      <c r="K52" s="27" t="s">
        <v>108</v>
      </c>
      <c r="L52" s="24">
        <v>42.62291536364959</v>
      </c>
      <c r="M52" s="24">
        <v>12.97622807809072</v>
      </c>
      <c r="N52" s="24">
        <v>-1.9235250001280195</v>
      </c>
      <c r="O52" s="60">
        <v>2.5077</v>
      </c>
      <c r="P52" s="60">
        <v>0.007699999999999818</v>
      </c>
      <c r="Q52" s="1">
        <f t="shared" si="1"/>
        <v>1.3371999999999997</v>
      </c>
    </row>
    <row r="53" spans="2:17" ht="13.5">
      <c r="B53" s="27" t="s">
        <v>63</v>
      </c>
      <c r="C53" s="24">
        <v>51.36636385763837</v>
      </c>
      <c r="D53" s="24">
        <v>-6.038922394579389</v>
      </c>
      <c r="E53" s="24">
        <v>-4.544068070834869</v>
      </c>
      <c r="F53" s="60">
        <v>2.5544</v>
      </c>
      <c r="G53" s="60">
        <v>0.05439999999999978</v>
      </c>
      <c r="H53" s="1">
        <f t="shared" si="0"/>
        <v>1.3838999999999997</v>
      </c>
      <c r="K53" s="27" t="s">
        <v>109</v>
      </c>
      <c r="L53" s="24">
        <v>42.112818547608136</v>
      </c>
      <c r="M53" s="24">
        <v>12.972084294973142</v>
      </c>
      <c r="N53" s="24">
        <v>-2.462725419620837</v>
      </c>
      <c r="O53" s="60">
        <v>2.5231</v>
      </c>
      <c r="P53" s="60">
        <v>0.0230999999999999</v>
      </c>
      <c r="Q53" s="1">
        <f t="shared" si="1"/>
        <v>1.3525999999999998</v>
      </c>
    </row>
    <row r="54" spans="2:17" ht="13.5">
      <c r="B54" s="27" t="s">
        <v>64</v>
      </c>
      <c r="C54" s="24">
        <v>51.4170199685655</v>
      </c>
      <c r="D54" s="24">
        <v>-6.262109495465833</v>
      </c>
      <c r="E54" s="24">
        <v>-3.6462890441635496</v>
      </c>
      <c r="F54" s="60">
        <v>2.3793</v>
      </c>
      <c r="H54" s="1">
        <f t="shared" si="0"/>
        <v>1.2088</v>
      </c>
      <c r="K54" s="27" t="s">
        <v>90</v>
      </c>
      <c r="L54" s="24">
        <v>46.55751153976033</v>
      </c>
      <c r="M54" s="24">
        <v>7.8096608920864</v>
      </c>
      <c r="N54" s="24">
        <v>-5.4677071020550665</v>
      </c>
      <c r="O54" s="60">
        <v>2.5356</v>
      </c>
      <c r="P54" s="60">
        <v>0.035600000000000076</v>
      </c>
      <c r="Q54" s="1">
        <f t="shared" si="1"/>
        <v>1.3651</v>
      </c>
    </row>
    <row r="55" spans="2:17" ht="13.5">
      <c r="B55" s="27" t="s">
        <v>65</v>
      </c>
      <c r="C55" s="24">
        <v>51.26216908971059</v>
      </c>
      <c r="D55" s="24">
        <v>-6.425832268611898</v>
      </c>
      <c r="E55" s="24">
        <v>-2.873813413516361</v>
      </c>
      <c r="F55" s="60">
        <v>2.3815</v>
      </c>
      <c r="H55" s="1">
        <f t="shared" si="0"/>
        <v>1.2109999999999999</v>
      </c>
      <c r="K55" s="27" t="s">
        <v>63</v>
      </c>
      <c r="L55" s="24">
        <v>51.36636385763837</v>
      </c>
      <c r="M55" s="24">
        <v>-6.038922394579389</v>
      </c>
      <c r="N55" s="24">
        <v>-4.544068070834869</v>
      </c>
      <c r="O55" s="60">
        <v>2.5544</v>
      </c>
      <c r="P55" s="60">
        <v>0.05439999999999978</v>
      </c>
      <c r="Q55" s="1">
        <f t="shared" si="1"/>
        <v>1.3838999999999997</v>
      </c>
    </row>
    <row r="56" spans="2:17" ht="13.5">
      <c r="B56" s="27" t="s">
        <v>66</v>
      </c>
      <c r="C56" s="24">
        <v>50.71006988718243</v>
      </c>
      <c r="D56" s="24">
        <v>-6.456494900683499</v>
      </c>
      <c r="E56" s="24">
        <v>-2.236542306674044</v>
      </c>
      <c r="F56" s="60">
        <v>2.7688</v>
      </c>
      <c r="G56" s="60">
        <v>0.26880000000000015</v>
      </c>
      <c r="H56" s="1">
        <f t="shared" si="0"/>
        <v>1.5983</v>
      </c>
      <c r="K56" s="27" t="s">
        <v>101</v>
      </c>
      <c r="L56" s="24">
        <v>43.1590198083082</v>
      </c>
      <c r="M56" s="24">
        <v>12.372569238075808</v>
      </c>
      <c r="N56" s="24">
        <v>-2.092629428524348</v>
      </c>
      <c r="O56" s="60">
        <v>2.559</v>
      </c>
      <c r="P56" s="60">
        <v>0.05900000000000016</v>
      </c>
      <c r="Q56" s="1">
        <f t="shared" si="1"/>
        <v>1.3885</v>
      </c>
    </row>
    <row r="57" spans="2:17" ht="13.5">
      <c r="B57" s="27" t="s">
        <v>67</v>
      </c>
      <c r="C57" s="24">
        <v>50.743558047018205</v>
      </c>
      <c r="D57" s="24">
        <v>-5.716158021586154</v>
      </c>
      <c r="E57" s="24">
        <v>-1.8357112088859906</v>
      </c>
      <c r="F57" s="60">
        <v>3.0869</v>
      </c>
      <c r="G57" s="60">
        <v>0.5869</v>
      </c>
      <c r="H57" s="1">
        <f t="shared" si="0"/>
        <v>1.9163999999999999</v>
      </c>
      <c r="K57" s="27" t="s">
        <v>89</v>
      </c>
      <c r="L57" s="24">
        <v>46.62176724112323</v>
      </c>
      <c r="M57" s="24">
        <v>8.36359744137561</v>
      </c>
      <c r="N57" s="24">
        <v>-4.331821792019261</v>
      </c>
      <c r="O57" s="60">
        <v>2.5708</v>
      </c>
      <c r="P57" s="60">
        <v>0.0708000000000002</v>
      </c>
      <c r="Q57" s="1">
        <f t="shared" si="1"/>
        <v>1.4003</v>
      </c>
    </row>
    <row r="58" spans="2:17" ht="13.5">
      <c r="B58" s="27" t="s">
        <v>68</v>
      </c>
      <c r="C58" s="24">
        <v>51.32573601125266</v>
      </c>
      <c r="D58" s="24">
        <v>-5.772187098544106</v>
      </c>
      <c r="E58" s="24">
        <v>-2.327541378397428</v>
      </c>
      <c r="F58" s="60">
        <v>2.606</v>
      </c>
      <c r="G58" s="60">
        <v>0.10599999999999987</v>
      </c>
      <c r="H58" s="1">
        <f t="shared" si="0"/>
        <v>1.4354999999999998</v>
      </c>
      <c r="K58" s="27" t="s">
        <v>107</v>
      </c>
      <c r="L58" s="24">
        <v>43.07906082392227</v>
      </c>
      <c r="M58" s="24">
        <v>12.93871690736901</v>
      </c>
      <c r="N58" s="24">
        <v>-1.260322218522329</v>
      </c>
      <c r="O58" s="60">
        <v>2.5935</v>
      </c>
      <c r="P58" s="60">
        <v>0.09350000000000014</v>
      </c>
      <c r="Q58" s="1">
        <f t="shared" si="1"/>
        <v>1.423</v>
      </c>
    </row>
    <row r="59" spans="2:17" ht="13.5">
      <c r="B59" s="27" t="s">
        <v>69</v>
      </c>
      <c r="C59" s="24">
        <v>51.649423604558436</v>
      </c>
      <c r="D59" s="24">
        <v>-5.725425823875269</v>
      </c>
      <c r="E59" s="24">
        <v>-3.0567454993765626</v>
      </c>
      <c r="F59" s="60">
        <v>2.392</v>
      </c>
      <c r="H59" s="1">
        <f t="shared" si="0"/>
        <v>1.2214999999999998</v>
      </c>
      <c r="K59" s="27" t="s">
        <v>71</v>
      </c>
      <c r="L59" s="24">
        <v>51.71737588727713</v>
      </c>
      <c r="M59" s="24">
        <v>-5.1220557290131215</v>
      </c>
      <c r="N59" s="24">
        <v>-4.566559622197505</v>
      </c>
      <c r="O59" s="60">
        <v>2.6015</v>
      </c>
      <c r="P59" s="60">
        <v>0.10150000000000015</v>
      </c>
      <c r="Q59" s="1">
        <f t="shared" si="1"/>
        <v>1.431</v>
      </c>
    </row>
    <row r="60" spans="2:17" ht="13.5">
      <c r="B60" s="27" t="s">
        <v>70</v>
      </c>
      <c r="C60" s="24">
        <v>51.64786109035877</v>
      </c>
      <c r="D60" s="24">
        <v>-5.543458364102457</v>
      </c>
      <c r="E60" s="24">
        <v>-3.8157570078293657</v>
      </c>
      <c r="F60" s="60">
        <v>2.4996</v>
      </c>
      <c r="H60" s="1">
        <f t="shared" si="0"/>
        <v>1.3291</v>
      </c>
      <c r="K60" s="27" t="s">
        <v>85</v>
      </c>
      <c r="L60" s="24">
        <v>47.12833385163394</v>
      </c>
      <c r="M60" s="24">
        <v>7.7651104242554165</v>
      </c>
      <c r="N60" s="24">
        <v>-4.596645926327805</v>
      </c>
      <c r="O60" s="60">
        <v>2.6041</v>
      </c>
      <c r="P60" s="60">
        <v>0.10409999999999986</v>
      </c>
      <c r="Q60" s="1">
        <f t="shared" si="1"/>
        <v>1.4335999999999998</v>
      </c>
    </row>
    <row r="61" spans="2:17" ht="13.5">
      <c r="B61" s="27" t="s">
        <v>71</v>
      </c>
      <c r="C61" s="24">
        <v>51.71737588727713</v>
      </c>
      <c r="D61" s="24">
        <v>-5.1220557290131215</v>
      </c>
      <c r="E61" s="24">
        <v>-4.566559622197505</v>
      </c>
      <c r="F61" s="60">
        <v>2.6015</v>
      </c>
      <c r="G61" s="60">
        <v>0.10150000000000015</v>
      </c>
      <c r="H61" s="1">
        <f t="shared" si="0"/>
        <v>1.431</v>
      </c>
      <c r="K61" s="27" t="s">
        <v>68</v>
      </c>
      <c r="L61" s="24">
        <v>51.32573601125266</v>
      </c>
      <c r="M61" s="24">
        <v>-5.772187098544106</v>
      </c>
      <c r="N61" s="24">
        <v>-2.327541378397428</v>
      </c>
      <c r="O61" s="60">
        <v>2.606</v>
      </c>
      <c r="P61" s="60">
        <v>0.10599999999999987</v>
      </c>
      <c r="Q61" s="1">
        <f t="shared" si="1"/>
        <v>1.4354999999999998</v>
      </c>
    </row>
    <row r="62" spans="2:17" ht="13.5">
      <c r="B62" s="27" t="s">
        <v>72</v>
      </c>
      <c r="C62" s="24">
        <v>51.79347993265683</v>
      </c>
      <c r="D62" s="24">
        <v>-4.648383348094932</v>
      </c>
      <c r="E62" s="24">
        <v>-5.123152801173373</v>
      </c>
      <c r="F62" s="60">
        <v>2.6709</v>
      </c>
      <c r="G62" s="60">
        <v>0.17090000000000005</v>
      </c>
      <c r="H62" s="1">
        <f t="shared" si="0"/>
        <v>1.5004</v>
      </c>
      <c r="K62" s="27" t="s">
        <v>75</v>
      </c>
      <c r="L62" s="24">
        <v>51.763823665046914</v>
      </c>
      <c r="M62" s="24">
        <v>-4.092847038618514</v>
      </c>
      <c r="N62" s="24">
        <v>-7.260630355606667</v>
      </c>
      <c r="O62" s="60">
        <v>2.6158</v>
      </c>
      <c r="P62" s="60">
        <v>0.11580000000000013</v>
      </c>
      <c r="Q62" s="1">
        <f t="shared" si="1"/>
        <v>1.4453</v>
      </c>
    </row>
    <row r="63" spans="2:17" ht="13.5">
      <c r="B63" s="27" t="s">
        <v>73</v>
      </c>
      <c r="C63" s="24">
        <v>51.731842040626056</v>
      </c>
      <c r="D63" s="24">
        <v>-4.672318851617942</v>
      </c>
      <c r="E63" s="24">
        <v>-5.895432870272624</v>
      </c>
      <c r="F63" s="60">
        <v>2.6628</v>
      </c>
      <c r="G63" s="60">
        <v>0.16279999999999983</v>
      </c>
      <c r="H63" s="1">
        <f t="shared" si="0"/>
        <v>1.4922999999999997</v>
      </c>
      <c r="K63" s="27" t="s">
        <v>100</v>
      </c>
      <c r="L63" s="24">
        <v>43.673707360299204</v>
      </c>
      <c r="M63" s="24">
        <v>12.22729854766007</v>
      </c>
      <c r="N63" s="24">
        <v>-1.5455133959226832</v>
      </c>
      <c r="O63" s="60">
        <v>2.6269</v>
      </c>
      <c r="P63" s="60">
        <v>0.1269</v>
      </c>
      <c r="Q63" s="1">
        <f t="shared" si="1"/>
        <v>1.4564</v>
      </c>
    </row>
    <row r="64" spans="2:17" ht="13.5">
      <c r="B64" s="27" t="s">
        <v>74</v>
      </c>
      <c r="C64" s="24">
        <v>51.737859119961755</v>
      </c>
      <c r="D64" s="24">
        <v>-4.461978895540109</v>
      </c>
      <c r="E64" s="24">
        <v>-6.6283207012652126</v>
      </c>
      <c r="F64" s="60">
        <v>2.6391</v>
      </c>
      <c r="G64" s="60">
        <v>0.1391</v>
      </c>
      <c r="H64" s="1">
        <f t="shared" si="0"/>
        <v>1.4686</v>
      </c>
      <c r="K64" s="27" t="s">
        <v>62</v>
      </c>
      <c r="L64" s="24">
        <v>51.36702413521023</v>
      </c>
      <c r="M64" s="24">
        <v>-5.854243643940813</v>
      </c>
      <c r="N64" s="24">
        <v>-5.292481915335867</v>
      </c>
      <c r="O64" s="60">
        <v>2.6274</v>
      </c>
      <c r="P64" s="60">
        <v>0.12740000000000018</v>
      </c>
      <c r="Q64" s="1">
        <f t="shared" si="1"/>
        <v>1.4569</v>
      </c>
    </row>
    <row r="65" spans="2:17" ht="13.5">
      <c r="B65" s="27" t="s">
        <v>75</v>
      </c>
      <c r="C65" s="24">
        <v>51.763823665046914</v>
      </c>
      <c r="D65" s="24">
        <v>-4.092847038618514</v>
      </c>
      <c r="E65" s="24">
        <v>-7.260630355606667</v>
      </c>
      <c r="F65" s="60">
        <v>2.6158</v>
      </c>
      <c r="G65" s="60">
        <v>0.11580000000000013</v>
      </c>
      <c r="H65" s="1">
        <f t="shared" si="0"/>
        <v>1.4453</v>
      </c>
      <c r="K65" s="27" t="s">
        <v>106</v>
      </c>
      <c r="L65" s="24">
        <v>43.61312131660511</v>
      </c>
      <c r="M65" s="24">
        <v>12.77855942189123</v>
      </c>
      <c r="N65" s="24">
        <v>-0.7441344587470753</v>
      </c>
      <c r="O65" s="60">
        <v>2.6356</v>
      </c>
      <c r="P65" s="60">
        <v>0.13560000000000016</v>
      </c>
      <c r="Q65" s="1">
        <f t="shared" si="1"/>
        <v>1.4651</v>
      </c>
    </row>
    <row r="66" spans="2:17" ht="13.5">
      <c r="B66" s="27" t="s">
        <v>76</v>
      </c>
      <c r="C66" s="24">
        <v>51.59818156106958</v>
      </c>
      <c r="D66" s="24">
        <v>-4.0742794196440695</v>
      </c>
      <c r="E66" s="24">
        <v>-8.003877796776555</v>
      </c>
      <c r="F66" s="60">
        <v>2.655</v>
      </c>
      <c r="G66" s="60">
        <v>0.155</v>
      </c>
      <c r="H66" s="1">
        <f t="shared" si="0"/>
        <v>1.4844999999999997</v>
      </c>
      <c r="K66" s="27" t="s">
        <v>74</v>
      </c>
      <c r="L66" s="24">
        <v>51.737859119961755</v>
      </c>
      <c r="M66" s="24">
        <v>-4.461978895540109</v>
      </c>
      <c r="N66" s="24">
        <v>-6.6283207012652126</v>
      </c>
      <c r="O66" s="60">
        <v>2.6391</v>
      </c>
      <c r="P66" s="60">
        <v>0.1391</v>
      </c>
      <c r="Q66" s="1">
        <f t="shared" si="1"/>
        <v>1.4686</v>
      </c>
    </row>
    <row r="67" spans="2:17" ht="13.5">
      <c r="B67" s="27" t="s">
        <v>77</v>
      </c>
      <c r="C67" s="24">
        <v>51.13088896574531</v>
      </c>
      <c r="D67" s="24">
        <v>-3.916244326292052</v>
      </c>
      <c r="E67" s="24">
        <v>-8.574374217793396</v>
      </c>
      <c r="F67" s="60">
        <v>3.0251</v>
      </c>
      <c r="G67" s="60">
        <v>0.5251000000000001</v>
      </c>
      <c r="H67" s="1">
        <f t="shared" si="0"/>
        <v>1.8546</v>
      </c>
      <c r="K67" s="27" t="s">
        <v>76</v>
      </c>
      <c r="L67" s="24">
        <v>51.59818156106958</v>
      </c>
      <c r="M67" s="24">
        <v>-4.0742794196440695</v>
      </c>
      <c r="N67" s="24">
        <v>-8.003877796776555</v>
      </c>
      <c r="O67" s="60">
        <v>2.655</v>
      </c>
      <c r="P67" s="60">
        <v>0.155</v>
      </c>
      <c r="Q67" s="1">
        <f t="shared" si="1"/>
        <v>1.4844999999999997</v>
      </c>
    </row>
    <row r="68" spans="2:17" ht="13.5">
      <c r="B68" s="27" t="s">
        <v>78</v>
      </c>
      <c r="C68" s="24">
        <v>51.69759605806405</v>
      </c>
      <c r="D68" s="24">
        <v>1.6485610046076267</v>
      </c>
      <c r="E68" s="24">
        <v>-4.060205056042737</v>
      </c>
      <c r="F68" s="60">
        <v>3.2722</v>
      </c>
      <c r="G68" s="60">
        <v>0.7722000000000002</v>
      </c>
      <c r="H68" s="1">
        <f t="shared" si="0"/>
        <v>2.1017</v>
      </c>
      <c r="K68" s="27" t="s">
        <v>99</v>
      </c>
      <c r="L68" s="24">
        <v>44.19735519135574</v>
      </c>
      <c r="M68" s="24">
        <v>12.102036009073105</v>
      </c>
      <c r="N68" s="24">
        <v>-1.0016107711208835</v>
      </c>
      <c r="O68" s="60">
        <v>2.6563</v>
      </c>
      <c r="P68" s="60">
        <v>0.15629999999999988</v>
      </c>
      <c r="Q68" s="1">
        <f t="shared" si="1"/>
        <v>1.4857999999999998</v>
      </c>
    </row>
    <row r="69" spans="2:17" ht="13.5">
      <c r="B69" s="27" t="s">
        <v>79</v>
      </c>
      <c r="C69" s="24">
        <v>51.47752443766233</v>
      </c>
      <c r="D69" s="24">
        <v>2.6241133365244917</v>
      </c>
      <c r="E69" s="24">
        <v>-5.040692678288843</v>
      </c>
      <c r="F69" s="60">
        <v>2.9104</v>
      </c>
      <c r="G69" s="60">
        <v>0.4104000000000001</v>
      </c>
      <c r="H69" s="1">
        <f t="shared" si="0"/>
        <v>1.7399</v>
      </c>
      <c r="K69" s="27" t="s">
        <v>88</v>
      </c>
      <c r="L69" s="24">
        <v>46.95358275197791</v>
      </c>
      <c r="M69" s="24">
        <v>8.346423968264455</v>
      </c>
      <c r="N69" s="24">
        <v>-3.6444819347046016</v>
      </c>
      <c r="O69" s="60">
        <v>2.6618</v>
      </c>
      <c r="P69" s="60">
        <v>0.16179999999999994</v>
      </c>
      <c r="Q69" s="1">
        <f t="shared" si="1"/>
        <v>1.4912999999999998</v>
      </c>
    </row>
    <row r="70" spans="2:17" ht="13.5">
      <c r="B70" s="27" t="s">
        <v>80</v>
      </c>
      <c r="C70" s="24">
        <v>50.19414026094741</v>
      </c>
      <c r="D70" s="24">
        <v>3.446044169408726</v>
      </c>
      <c r="E70" s="24">
        <v>-6.793904776118726</v>
      </c>
      <c r="F70" s="60">
        <v>2.909</v>
      </c>
      <c r="G70" s="60">
        <v>0.4089999999999998</v>
      </c>
      <c r="H70" s="1">
        <f t="shared" si="0"/>
        <v>1.7384999999999997</v>
      </c>
      <c r="K70" s="27" t="s">
        <v>73</v>
      </c>
      <c r="L70" s="24">
        <v>51.731842040626056</v>
      </c>
      <c r="M70" s="24">
        <v>-4.672318851617942</v>
      </c>
      <c r="N70" s="24">
        <v>-5.895432870272624</v>
      </c>
      <c r="O70" s="60">
        <v>2.6628</v>
      </c>
      <c r="P70" s="60">
        <v>0.16279999999999983</v>
      </c>
      <c r="Q70" s="1">
        <f t="shared" si="1"/>
        <v>1.4922999999999997</v>
      </c>
    </row>
    <row r="71" spans="2:17" ht="13.5">
      <c r="B71" s="27" t="s">
        <v>81</v>
      </c>
      <c r="C71" s="24">
        <v>51.29161492847836</v>
      </c>
      <c r="D71" s="24">
        <v>2.6316590526225454</v>
      </c>
      <c r="E71" s="24">
        <v>-5.934264038085185</v>
      </c>
      <c r="F71" s="60">
        <v>2.8289</v>
      </c>
      <c r="G71" s="60">
        <v>0.32889999999999997</v>
      </c>
      <c r="H71" s="1">
        <f t="shared" si="0"/>
        <v>1.6583999999999999</v>
      </c>
      <c r="K71" s="27" t="s">
        <v>72</v>
      </c>
      <c r="L71" s="24">
        <v>51.79347993265683</v>
      </c>
      <c r="M71" s="24">
        <v>-4.648383348094932</v>
      </c>
      <c r="N71" s="24">
        <v>-5.123152801173373</v>
      </c>
      <c r="O71" s="60">
        <v>2.6709</v>
      </c>
      <c r="P71" s="60">
        <v>0.17090000000000005</v>
      </c>
      <c r="Q71" s="1">
        <f t="shared" si="1"/>
        <v>1.5004</v>
      </c>
    </row>
    <row r="72" spans="2:17" ht="13.5">
      <c r="B72" s="27" t="s">
        <v>82</v>
      </c>
      <c r="C72" s="24">
        <v>50.97443642202682</v>
      </c>
      <c r="D72" s="24">
        <v>2.8396892546633374</v>
      </c>
      <c r="E72" s="24">
        <v>-6.577577616164901</v>
      </c>
      <c r="F72" s="60">
        <v>2.7798</v>
      </c>
      <c r="G72" s="60">
        <v>0.2797999999999998</v>
      </c>
      <c r="H72" s="1">
        <f t="shared" si="0"/>
        <v>1.6092999999999997</v>
      </c>
      <c r="K72" s="27" t="s">
        <v>105</v>
      </c>
      <c r="L72" s="24">
        <v>44.09855075565595</v>
      </c>
      <c r="M72" s="24">
        <v>12.67770817801862</v>
      </c>
      <c r="N72" s="24">
        <v>-0.1626358316055757</v>
      </c>
      <c r="O72" s="60">
        <v>2.6758</v>
      </c>
      <c r="P72" s="60">
        <v>0.17580000000000018</v>
      </c>
      <c r="Q72" s="1">
        <f t="shared" si="1"/>
        <v>1.5053</v>
      </c>
    </row>
    <row r="73" spans="2:17" ht="13.5">
      <c r="B73" s="27" t="s">
        <v>83</v>
      </c>
      <c r="C73" s="24">
        <v>50.446601349589294</v>
      </c>
      <c r="D73" s="24">
        <v>2.7056273289915462</v>
      </c>
      <c r="E73" s="24">
        <v>-7.135165755216421</v>
      </c>
      <c r="F73" s="60">
        <v>3.0656</v>
      </c>
      <c r="G73" s="60">
        <v>0.5655999999999999</v>
      </c>
      <c r="H73" s="1">
        <f t="shared" si="0"/>
        <v>1.8950999999999998</v>
      </c>
      <c r="K73" s="27" t="s">
        <v>98</v>
      </c>
      <c r="L73" s="24">
        <v>44.71610390988385</v>
      </c>
      <c r="M73" s="24">
        <v>11.93535702261396</v>
      </c>
      <c r="N73" s="24">
        <v>-0.4986341734016638</v>
      </c>
      <c r="O73" s="60">
        <v>2.6806</v>
      </c>
      <c r="P73" s="60">
        <v>0.1806000000000001</v>
      </c>
      <c r="Q73" s="1">
        <f t="shared" si="1"/>
        <v>1.5101</v>
      </c>
    </row>
    <row r="74" spans="2:17" ht="13.5">
      <c r="B74" s="27" t="s">
        <v>84</v>
      </c>
      <c r="C74" s="24">
        <v>45.768421655335096</v>
      </c>
      <c r="D74" s="24">
        <v>7.604723868491185</v>
      </c>
      <c r="E74" s="24">
        <v>-5.971004361745991</v>
      </c>
      <c r="F74" s="60">
        <v>2.8861</v>
      </c>
      <c r="G74" s="60">
        <v>0.3860999999999999</v>
      </c>
      <c r="H74" s="1">
        <f t="shared" si="0"/>
        <v>1.7155999999999998</v>
      </c>
      <c r="K74" s="27" t="s">
        <v>60</v>
      </c>
      <c r="L74" s="24">
        <v>51.34828724660335</v>
      </c>
      <c r="M74" s="24">
        <v>-5.507598606513132</v>
      </c>
      <c r="N74" s="24">
        <v>-6.784913240418151</v>
      </c>
      <c r="O74" s="60">
        <v>2.6882</v>
      </c>
      <c r="P74" s="60">
        <v>0.18820000000000014</v>
      </c>
      <c r="Q74" s="1">
        <f t="shared" si="1"/>
        <v>1.5177</v>
      </c>
    </row>
    <row r="75" spans="2:17" ht="13.5">
      <c r="B75" s="27" t="s">
        <v>85</v>
      </c>
      <c r="C75" s="24">
        <v>47.12833385163394</v>
      </c>
      <c r="D75" s="24">
        <v>7.7651104242554165</v>
      </c>
      <c r="E75" s="24">
        <v>-4.596645926327805</v>
      </c>
      <c r="F75" s="60">
        <v>2.6041</v>
      </c>
      <c r="G75" s="60">
        <v>0.10409999999999986</v>
      </c>
      <c r="H75" s="1">
        <f t="shared" si="0"/>
        <v>1.4335999999999998</v>
      </c>
      <c r="K75" s="27" t="s">
        <v>103</v>
      </c>
      <c r="L75" s="24">
        <v>42.024771189328796</v>
      </c>
      <c r="M75" s="24">
        <v>12.379876841514085</v>
      </c>
      <c r="N75" s="24">
        <v>-3.057405077092581</v>
      </c>
      <c r="O75" s="60">
        <v>2.6903</v>
      </c>
      <c r="P75" s="60">
        <v>0.19030000000000014</v>
      </c>
      <c r="Q75" s="1">
        <f t="shared" si="1"/>
        <v>1.5198</v>
      </c>
    </row>
    <row r="76" spans="2:17" ht="13.5">
      <c r="B76" s="27" t="s">
        <v>86</v>
      </c>
      <c r="C76" s="24">
        <v>47.467769316106775</v>
      </c>
      <c r="D76" s="24">
        <v>7.784140131975592</v>
      </c>
      <c r="E76" s="24">
        <v>-3.680506808939711</v>
      </c>
      <c r="F76" s="60">
        <v>2.7412</v>
      </c>
      <c r="G76" s="60">
        <v>0.24120000000000008</v>
      </c>
      <c r="H76" s="1">
        <f t="shared" si="0"/>
        <v>1.5707</v>
      </c>
      <c r="K76" s="27" t="s">
        <v>94</v>
      </c>
      <c r="L76" s="24">
        <v>45.94142886623725</v>
      </c>
      <c r="M76" s="24">
        <v>11.58785894603305</v>
      </c>
      <c r="N76" s="24">
        <v>0.8814114905169057</v>
      </c>
      <c r="O76" s="60">
        <v>2.697</v>
      </c>
      <c r="P76" s="60">
        <v>0.19700000000000006</v>
      </c>
      <c r="Q76" s="1">
        <f t="shared" si="1"/>
        <v>1.5265</v>
      </c>
    </row>
    <row r="77" spans="2:17" ht="13.5">
      <c r="B77" s="27" t="s">
        <v>87</v>
      </c>
      <c r="C77" s="24">
        <v>47.38793662274161</v>
      </c>
      <c r="D77" s="24">
        <v>8.15114924844958</v>
      </c>
      <c r="E77" s="24">
        <v>-3.0294212819530624</v>
      </c>
      <c r="F77" s="60">
        <v>2.7687</v>
      </c>
      <c r="G77" s="60">
        <v>0.26869999999999994</v>
      </c>
      <c r="H77" s="1">
        <f t="shared" si="0"/>
        <v>1.5981999999999998</v>
      </c>
      <c r="K77" s="27" t="s">
        <v>61</v>
      </c>
      <c r="L77" s="24">
        <v>51.32718123211391</v>
      </c>
      <c r="M77" s="24">
        <v>-5.690491285865194</v>
      </c>
      <c r="N77" s="24">
        <v>-6.044179324022555</v>
      </c>
      <c r="O77" s="60">
        <v>2.6982</v>
      </c>
      <c r="P77" s="60">
        <v>0.19819999999999993</v>
      </c>
      <c r="Q77" s="1">
        <f t="shared" si="1"/>
        <v>1.5276999999999998</v>
      </c>
    </row>
    <row r="78" spans="2:17" ht="13.5">
      <c r="B78" s="27" t="s">
        <v>88</v>
      </c>
      <c r="C78" s="24">
        <v>46.95358275197791</v>
      </c>
      <c r="D78" s="24">
        <v>8.346423968264455</v>
      </c>
      <c r="E78" s="24">
        <v>-3.6444819347046016</v>
      </c>
      <c r="F78" s="60">
        <v>2.6618</v>
      </c>
      <c r="G78" s="60">
        <v>0.16179999999999994</v>
      </c>
      <c r="H78" s="1">
        <f t="shared" si="0"/>
        <v>1.4912999999999998</v>
      </c>
      <c r="K78" s="27" t="s">
        <v>93</v>
      </c>
      <c r="L78" s="24">
        <v>45.42291241900348</v>
      </c>
      <c r="M78" s="24">
        <v>11.667078627147422</v>
      </c>
      <c r="N78" s="24">
        <v>0.1673143334355846</v>
      </c>
      <c r="O78" s="60">
        <v>2.7024</v>
      </c>
      <c r="P78" s="60">
        <v>0.2023999999999999</v>
      </c>
      <c r="Q78" s="1">
        <f t="shared" si="1"/>
        <v>1.5318999999999998</v>
      </c>
    </row>
    <row r="79" spans="2:17" ht="13.5">
      <c r="B79" s="27" t="s">
        <v>89</v>
      </c>
      <c r="C79" s="24">
        <v>46.62176724112323</v>
      </c>
      <c r="D79" s="24">
        <v>8.36359744137561</v>
      </c>
      <c r="E79" s="24">
        <v>-4.331821792019261</v>
      </c>
      <c r="F79" s="60">
        <v>2.5708</v>
      </c>
      <c r="G79" s="60">
        <v>0.0708000000000002</v>
      </c>
      <c r="H79" s="1">
        <f aca="true" t="shared" si="2" ref="H79:H100">F79-0.591/2-7/8</f>
        <v>1.4003</v>
      </c>
      <c r="K79" s="27" t="s">
        <v>104</v>
      </c>
      <c r="L79" s="24">
        <v>44.57388408487968</v>
      </c>
      <c r="M79" s="24">
        <v>12.553024960756424</v>
      </c>
      <c r="N79" s="24">
        <v>0.3863604143138246</v>
      </c>
      <c r="O79" s="60">
        <v>2.7058</v>
      </c>
      <c r="P79" s="60">
        <v>0.20579999999999998</v>
      </c>
      <c r="Q79" s="1">
        <f aca="true" t="shared" si="3" ref="Q79:Q100">O79-0.591/2-7/8</f>
        <v>1.5352999999999999</v>
      </c>
    </row>
    <row r="80" spans="2:17" ht="13.5">
      <c r="B80" s="27" t="s">
        <v>90</v>
      </c>
      <c r="C80" s="24">
        <v>46.55751153976033</v>
      </c>
      <c r="D80" s="24">
        <v>7.8096608920864</v>
      </c>
      <c r="E80" s="24">
        <v>-5.4677071020550665</v>
      </c>
      <c r="F80" s="60">
        <v>2.5356</v>
      </c>
      <c r="G80" s="60">
        <v>0.035600000000000076</v>
      </c>
      <c r="H80" s="1">
        <f t="shared" si="2"/>
        <v>1.3651</v>
      </c>
      <c r="K80" s="27" t="s">
        <v>96</v>
      </c>
      <c r="L80" s="24">
        <v>45.100030034197246</v>
      </c>
      <c r="M80" s="24">
        <v>12.211315780332802</v>
      </c>
      <c r="N80" s="24">
        <v>0.6153380158712658</v>
      </c>
      <c r="O80" s="60">
        <v>2.7063</v>
      </c>
      <c r="P80" s="60">
        <v>0.20630000000000015</v>
      </c>
      <c r="Q80" s="1">
        <f t="shared" si="3"/>
        <v>1.5358</v>
      </c>
    </row>
    <row r="81" spans="2:17" ht="13.5">
      <c r="B81" s="27" t="s">
        <v>91</v>
      </c>
      <c r="C81" s="24">
        <v>44.81721290700293</v>
      </c>
      <c r="D81" s="24">
        <v>7.880932950956898</v>
      </c>
      <c r="E81" s="24">
        <v>-5.725082701619125</v>
      </c>
      <c r="F81" s="60">
        <v>3.2865</v>
      </c>
      <c r="G81" s="60">
        <v>0.7865000000000002</v>
      </c>
      <c r="H81" s="1">
        <f t="shared" si="2"/>
        <v>2.116</v>
      </c>
      <c r="K81" s="27" t="s">
        <v>92</v>
      </c>
      <c r="L81" s="24">
        <v>44.68793157423239</v>
      </c>
      <c r="M81" s="24">
        <v>11.791579552807185</v>
      </c>
      <c r="N81" s="24">
        <v>-0.710529628518536</v>
      </c>
      <c r="O81" s="60">
        <v>2.7096</v>
      </c>
      <c r="P81" s="60">
        <v>0.2096</v>
      </c>
      <c r="Q81" s="1">
        <f t="shared" si="3"/>
        <v>1.5391</v>
      </c>
    </row>
    <row r="82" spans="2:17" ht="13.5">
      <c r="B82" s="27" t="s">
        <v>92</v>
      </c>
      <c r="C82" s="24">
        <v>44.68793157423239</v>
      </c>
      <c r="D82" s="24">
        <v>11.791579552807185</v>
      </c>
      <c r="E82" s="24">
        <v>-0.710529628518536</v>
      </c>
      <c r="F82" s="60">
        <v>2.7096</v>
      </c>
      <c r="G82" s="60">
        <v>0.2096</v>
      </c>
      <c r="H82" s="1">
        <f t="shared" si="2"/>
        <v>1.5391</v>
      </c>
      <c r="K82" s="27" t="s">
        <v>59</v>
      </c>
      <c r="L82" s="24">
        <v>51.36476118366922</v>
      </c>
      <c r="M82" s="24">
        <v>-5.12926463925971</v>
      </c>
      <c r="N82" s="24">
        <v>-7.439177572151887</v>
      </c>
      <c r="O82" s="60">
        <v>2.7155</v>
      </c>
      <c r="P82" s="60">
        <v>0.21550000000000002</v>
      </c>
      <c r="Q82" s="1">
        <f t="shared" si="3"/>
        <v>1.545</v>
      </c>
    </row>
    <row r="83" spans="2:17" ht="13.5">
      <c r="B83" s="27" t="s">
        <v>93</v>
      </c>
      <c r="C83" s="24">
        <v>45.42291241900348</v>
      </c>
      <c r="D83" s="24">
        <v>11.667078627147422</v>
      </c>
      <c r="E83" s="24">
        <v>0.1673143334355846</v>
      </c>
      <c r="F83" s="60">
        <v>2.7024</v>
      </c>
      <c r="G83" s="60">
        <v>0.2023999999999999</v>
      </c>
      <c r="H83" s="1">
        <f t="shared" si="2"/>
        <v>1.5318999999999998</v>
      </c>
      <c r="K83" s="27" t="s">
        <v>95</v>
      </c>
      <c r="L83" s="24">
        <v>44.63680138348164</v>
      </c>
      <c r="M83" s="24">
        <v>12.204611448887409</v>
      </c>
      <c r="N83" s="24">
        <v>-0.06314172241622312</v>
      </c>
      <c r="O83" s="60">
        <v>2.7214</v>
      </c>
      <c r="P83" s="60">
        <v>0.22140000000000004</v>
      </c>
      <c r="Q83" s="1">
        <f t="shared" si="3"/>
        <v>1.5509</v>
      </c>
    </row>
    <row r="84" spans="2:17" ht="13.5">
      <c r="B84" s="27" t="s">
        <v>94</v>
      </c>
      <c r="C84" s="24">
        <v>45.94142886623725</v>
      </c>
      <c r="D84" s="24">
        <v>11.58785894603305</v>
      </c>
      <c r="E84" s="24">
        <v>0.8814114905169057</v>
      </c>
      <c r="F84" s="60">
        <v>2.697</v>
      </c>
      <c r="G84" s="60">
        <v>0.19700000000000006</v>
      </c>
      <c r="H84" s="1">
        <f t="shared" si="2"/>
        <v>1.5265</v>
      </c>
      <c r="K84" s="27" t="s">
        <v>86</v>
      </c>
      <c r="L84" s="24">
        <v>47.467769316106775</v>
      </c>
      <c r="M84" s="24">
        <v>7.784140131975592</v>
      </c>
      <c r="N84" s="24">
        <v>-3.680506808939711</v>
      </c>
      <c r="O84" s="60">
        <v>2.7412</v>
      </c>
      <c r="P84" s="60">
        <v>0.24120000000000008</v>
      </c>
      <c r="Q84" s="1">
        <f t="shared" si="3"/>
        <v>1.5707</v>
      </c>
    </row>
    <row r="85" spans="2:17" ht="13.5">
      <c r="B85" s="27" t="s">
        <v>95</v>
      </c>
      <c r="C85" s="24">
        <v>44.63680138348164</v>
      </c>
      <c r="D85" s="24">
        <v>12.204611448887409</v>
      </c>
      <c r="E85" s="24">
        <v>-0.06314172241622312</v>
      </c>
      <c r="F85" s="60">
        <v>2.7214</v>
      </c>
      <c r="G85" s="60">
        <v>0.22140000000000004</v>
      </c>
      <c r="H85" s="1">
        <f t="shared" si="2"/>
        <v>1.5509</v>
      </c>
      <c r="K85" s="27" t="s">
        <v>58</v>
      </c>
      <c r="L85" s="24">
        <v>51.23502202553445</v>
      </c>
      <c r="M85" s="24">
        <v>-4.991692507911223</v>
      </c>
      <c r="N85" s="24">
        <v>-8.217662002556324</v>
      </c>
      <c r="O85" s="60">
        <v>2.7656</v>
      </c>
      <c r="P85" s="60">
        <v>0.26560000000000006</v>
      </c>
      <c r="Q85" s="1">
        <f t="shared" si="3"/>
        <v>1.5951</v>
      </c>
    </row>
    <row r="86" spans="2:17" ht="13.5">
      <c r="B86" s="27" t="s">
        <v>96</v>
      </c>
      <c r="C86" s="24">
        <v>45.100030034197246</v>
      </c>
      <c r="D86" s="24">
        <v>12.211315780332802</v>
      </c>
      <c r="E86" s="24">
        <v>0.6153380158712658</v>
      </c>
      <c r="F86" s="60">
        <v>2.7063</v>
      </c>
      <c r="G86" s="60">
        <v>0.20630000000000015</v>
      </c>
      <c r="H86" s="1">
        <f t="shared" si="2"/>
        <v>1.5358</v>
      </c>
      <c r="K86" s="27" t="s">
        <v>87</v>
      </c>
      <c r="L86" s="24">
        <v>47.38793662274161</v>
      </c>
      <c r="M86" s="24">
        <v>8.15114924844958</v>
      </c>
      <c r="N86" s="24">
        <v>-3.0294212819530624</v>
      </c>
      <c r="O86" s="60">
        <v>2.7687</v>
      </c>
      <c r="P86" s="60">
        <v>0.26869999999999994</v>
      </c>
      <c r="Q86" s="1">
        <f t="shared" si="3"/>
        <v>1.5981999999999998</v>
      </c>
    </row>
    <row r="87" spans="2:17" ht="13.5">
      <c r="B87" s="27" t="s">
        <v>97</v>
      </c>
      <c r="C87" s="24">
        <v>45.71544374649994</v>
      </c>
      <c r="D87" s="24">
        <v>11.404464181014015</v>
      </c>
      <c r="E87" s="24">
        <v>2.7207846176899437</v>
      </c>
      <c r="F87" s="60">
        <v>3.6207</v>
      </c>
      <c r="G87" s="60">
        <v>1.1206999999999998</v>
      </c>
      <c r="H87" s="1">
        <f t="shared" si="2"/>
        <v>2.4501999999999997</v>
      </c>
      <c r="K87" s="27" t="s">
        <v>66</v>
      </c>
      <c r="L87" s="24">
        <v>50.71006988718243</v>
      </c>
      <c r="M87" s="24">
        <v>-6.456494900683499</v>
      </c>
      <c r="N87" s="24">
        <v>-2.236542306674044</v>
      </c>
      <c r="O87" s="60">
        <v>2.7688</v>
      </c>
      <c r="P87" s="60">
        <v>0.26880000000000015</v>
      </c>
      <c r="Q87" s="1">
        <f t="shared" si="3"/>
        <v>1.5983</v>
      </c>
    </row>
    <row r="88" spans="2:17" ht="13.5">
      <c r="B88" s="27" t="s">
        <v>98</v>
      </c>
      <c r="C88" s="24">
        <v>44.71610390988385</v>
      </c>
      <c r="D88" s="24">
        <v>11.93535702261396</v>
      </c>
      <c r="E88" s="24">
        <v>-0.4986341734016638</v>
      </c>
      <c r="F88" s="60">
        <v>2.6806</v>
      </c>
      <c r="G88" s="60">
        <v>0.1806000000000001</v>
      </c>
      <c r="H88" s="1">
        <f t="shared" si="2"/>
        <v>1.5101</v>
      </c>
      <c r="K88" s="27" t="s">
        <v>82</v>
      </c>
      <c r="L88" s="24">
        <v>50.97443642202682</v>
      </c>
      <c r="M88" s="24">
        <v>2.8396892546633374</v>
      </c>
      <c r="N88" s="24">
        <v>-6.577577616164901</v>
      </c>
      <c r="O88" s="60">
        <v>2.7798</v>
      </c>
      <c r="P88" s="60">
        <v>0.2797999999999998</v>
      </c>
      <c r="Q88" s="1">
        <f t="shared" si="3"/>
        <v>1.6092999999999997</v>
      </c>
    </row>
    <row r="89" spans="2:17" ht="13.5">
      <c r="B89" s="27" t="s">
        <v>99</v>
      </c>
      <c r="C89" s="24">
        <v>44.19735519135574</v>
      </c>
      <c r="D89" s="24">
        <v>12.102036009073105</v>
      </c>
      <c r="E89" s="24">
        <v>-1.0016107711208835</v>
      </c>
      <c r="F89" s="60">
        <v>2.6563</v>
      </c>
      <c r="G89" s="60">
        <v>0.15629999999999988</v>
      </c>
      <c r="H89" s="1">
        <f t="shared" si="2"/>
        <v>1.4857999999999998</v>
      </c>
      <c r="K89" s="27" t="s">
        <v>81</v>
      </c>
      <c r="L89" s="24">
        <v>51.29161492847836</v>
      </c>
      <c r="M89" s="24">
        <v>2.6316590526225454</v>
      </c>
      <c r="N89" s="24">
        <v>-5.934264038085185</v>
      </c>
      <c r="O89" s="60">
        <v>2.8289</v>
      </c>
      <c r="P89" s="60">
        <v>0.32889999999999997</v>
      </c>
      <c r="Q89" s="1">
        <f t="shared" si="3"/>
        <v>1.6583999999999999</v>
      </c>
    </row>
    <row r="90" spans="2:17" ht="13.5">
      <c r="B90" s="27" t="s">
        <v>100</v>
      </c>
      <c r="C90" s="24">
        <v>43.673707360299204</v>
      </c>
      <c r="D90" s="24">
        <v>12.22729854766007</v>
      </c>
      <c r="E90" s="24">
        <v>-1.5455133959226832</v>
      </c>
      <c r="F90" s="60">
        <v>2.6269</v>
      </c>
      <c r="G90" s="60">
        <v>0.1269</v>
      </c>
      <c r="H90" s="1">
        <f t="shared" si="2"/>
        <v>1.4564</v>
      </c>
      <c r="K90" s="27" t="s">
        <v>84</v>
      </c>
      <c r="L90" s="24">
        <v>45.768421655335096</v>
      </c>
      <c r="M90" s="24">
        <v>7.604723868491185</v>
      </c>
      <c r="N90" s="24">
        <v>-5.971004361745991</v>
      </c>
      <c r="O90" s="60">
        <v>2.8861</v>
      </c>
      <c r="P90" s="60">
        <v>0.3860999999999999</v>
      </c>
      <c r="Q90" s="1">
        <f t="shared" si="3"/>
        <v>1.7155999999999998</v>
      </c>
    </row>
    <row r="91" spans="2:17" ht="13.5">
      <c r="B91" s="27" t="s">
        <v>101</v>
      </c>
      <c r="C91" s="24">
        <v>43.1590198083082</v>
      </c>
      <c r="D91" s="24">
        <v>12.372569238075808</v>
      </c>
      <c r="E91" s="24">
        <v>-2.092629428524348</v>
      </c>
      <c r="F91" s="60">
        <v>2.559</v>
      </c>
      <c r="G91" s="60">
        <v>0.05900000000000016</v>
      </c>
      <c r="H91" s="1">
        <f t="shared" si="2"/>
        <v>1.3885</v>
      </c>
      <c r="K91" s="27" t="s">
        <v>110</v>
      </c>
      <c r="L91" s="24">
        <v>41.387870094725116</v>
      </c>
      <c r="M91" s="24">
        <v>12.799195368323664</v>
      </c>
      <c r="N91" s="24">
        <v>-2.7273386055895914</v>
      </c>
      <c r="O91" s="60">
        <v>2.8905</v>
      </c>
      <c r="P91" s="60">
        <v>0.39049999999999985</v>
      </c>
      <c r="Q91" s="1">
        <f t="shared" si="3"/>
        <v>1.7199999999999998</v>
      </c>
    </row>
    <row r="92" spans="2:17" ht="13.5">
      <c r="B92" s="27" t="s">
        <v>102</v>
      </c>
      <c r="C92" s="24">
        <v>42.66415357603285</v>
      </c>
      <c r="D92" s="24">
        <v>12.468212673729276</v>
      </c>
      <c r="E92" s="24">
        <v>-2.661902079104805</v>
      </c>
      <c r="F92" s="60">
        <v>2.4881</v>
      </c>
      <c r="H92" s="1">
        <f t="shared" si="2"/>
        <v>1.3176</v>
      </c>
      <c r="K92" s="27" t="s">
        <v>80</v>
      </c>
      <c r="L92" s="24">
        <v>50.19414026094741</v>
      </c>
      <c r="M92" s="24">
        <v>3.446044169408726</v>
      </c>
      <c r="N92" s="24">
        <v>-6.793904776118726</v>
      </c>
      <c r="O92" s="60">
        <v>2.909</v>
      </c>
      <c r="P92" s="60">
        <v>0.4089999999999998</v>
      </c>
      <c r="Q92" s="1">
        <f t="shared" si="3"/>
        <v>1.7384999999999997</v>
      </c>
    </row>
    <row r="93" spans="2:17" ht="13.5">
      <c r="B93" s="27" t="s">
        <v>103</v>
      </c>
      <c r="C93" s="24">
        <v>42.024771189328796</v>
      </c>
      <c r="D93" s="24">
        <v>12.379876841514085</v>
      </c>
      <c r="E93" s="24">
        <v>-3.057405077092581</v>
      </c>
      <c r="F93" s="60">
        <v>2.6903</v>
      </c>
      <c r="G93" s="60">
        <v>0.19030000000000014</v>
      </c>
      <c r="H93" s="1">
        <f t="shared" si="2"/>
        <v>1.5198</v>
      </c>
      <c r="K93" s="27" t="s">
        <v>79</v>
      </c>
      <c r="L93" s="24">
        <v>51.47752443766233</v>
      </c>
      <c r="M93" s="24">
        <v>2.6241133365244917</v>
      </c>
      <c r="N93" s="24">
        <v>-5.040692678288843</v>
      </c>
      <c r="O93" s="60">
        <v>2.9104</v>
      </c>
      <c r="P93" s="60">
        <v>0.4104000000000001</v>
      </c>
      <c r="Q93" s="1">
        <f t="shared" si="3"/>
        <v>1.7399</v>
      </c>
    </row>
    <row r="94" spans="2:17" ht="13.5">
      <c r="B94" s="27" t="s">
        <v>104</v>
      </c>
      <c r="C94" s="24">
        <v>44.57388408487968</v>
      </c>
      <c r="D94" s="24">
        <v>12.553024960756424</v>
      </c>
      <c r="E94" s="24">
        <v>0.3863604143138246</v>
      </c>
      <c r="F94" s="60">
        <v>2.7058</v>
      </c>
      <c r="G94" s="60">
        <v>0.20579999999999998</v>
      </c>
      <c r="H94" s="1">
        <f t="shared" si="2"/>
        <v>1.5352999999999999</v>
      </c>
      <c r="K94" s="27" t="s">
        <v>77</v>
      </c>
      <c r="L94" s="24">
        <v>51.13088896574531</v>
      </c>
      <c r="M94" s="24">
        <v>-3.916244326292052</v>
      </c>
      <c r="N94" s="24">
        <v>-8.574374217793396</v>
      </c>
      <c r="O94" s="60">
        <v>3.0251</v>
      </c>
      <c r="P94" s="60">
        <v>0.5251000000000001</v>
      </c>
      <c r="Q94" s="1">
        <f t="shared" si="3"/>
        <v>1.8546</v>
      </c>
    </row>
    <row r="95" spans="2:17" ht="13.5">
      <c r="B95" s="27" t="s">
        <v>105</v>
      </c>
      <c r="C95" s="24">
        <v>44.09855075565595</v>
      </c>
      <c r="D95" s="24">
        <v>12.67770817801862</v>
      </c>
      <c r="E95" s="24">
        <v>-0.1626358316055757</v>
      </c>
      <c r="F95" s="60">
        <v>2.6758</v>
      </c>
      <c r="G95" s="60">
        <v>0.17580000000000018</v>
      </c>
      <c r="H95" s="1">
        <f t="shared" si="2"/>
        <v>1.5053</v>
      </c>
      <c r="K95" s="27" t="s">
        <v>83</v>
      </c>
      <c r="L95" s="24">
        <v>50.446601349589294</v>
      </c>
      <c r="M95" s="24">
        <v>2.7056273289915462</v>
      </c>
      <c r="N95" s="24">
        <v>-7.135165755216421</v>
      </c>
      <c r="O95" s="60">
        <v>3.0656</v>
      </c>
      <c r="P95" s="60">
        <v>0.5655999999999999</v>
      </c>
      <c r="Q95" s="1">
        <f t="shared" si="3"/>
        <v>1.8950999999999998</v>
      </c>
    </row>
    <row r="96" spans="2:17" ht="13.5">
      <c r="B96" s="27" t="s">
        <v>106</v>
      </c>
      <c r="C96" s="24">
        <v>43.61312131660511</v>
      </c>
      <c r="D96" s="24">
        <v>12.77855942189123</v>
      </c>
      <c r="E96" s="24">
        <v>-0.7441344587470753</v>
      </c>
      <c r="F96" s="60">
        <v>2.6356</v>
      </c>
      <c r="G96" s="60">
        <v>0.13560000000000016</v>
      </c>
      <c r="H96" s="1">
        <f t="shared" si="2"/>
        <v>1.4651</v>
      </c>
      <c r="K96" s="27" t="s">
        <v>67</v>
      </c>
      <c r="L96" s="24">
        <v>50.743558047018205</v>
      </c>
      <c r="M96" s="24">
        <v>-5.716158021586154</v>
      </c>
      <c r="N96" s="24">
        <v>-1.8357112088859906</v>
      </c>
      <c r="O96" s="60">
        <v>3.0869</v>
      </c>
      <c r="P96" s="60">
        <v>0.5869</v>
      </c>
      <c r="Q96" s="1">
        <f t="shared" si="3"/>
        <v>1.9163999999999999</v>
      </c>
    </row>
    <row r="97" spans="2:17" ht="13.5">
      <c r="B97" s="27" t="s">
        <v>107</v>
      </c>
      <c r="C97" s="24">
        <v>43.07906082392227</v>
      </c>
      <c r="D97" s="24">
        <v>12.93871690736901</v>
      </c>
      <c r="E97" s="24">
        <v>-1.260322218522329</v>
      </c>
      <c r="F97" s="60">
        <v>2.5935</v>
      </c>
      <c r="G97" s="60">
        <v>0.09350000000000014</v>
      </c>
      <c r="H97" s="1">
        <f t="shared" si="2"/>
        <v>1.423</v>
      </c>
      <c r="K97" s="27" t="s">
        <v>57</v>
      </c>
      <c r="L97" s="24">
        <v>50.809652445273194</v>
      </c>
      <c r="M97" s="24">
        <v>-4.593529122995722</v>
      </c>
      <c r="N97" s="24">
        <v>-8.8227403071677</v>
      </c>
      <c r="O97" s="60">
        <v>3.1566</v>
      </c>
      <c r="P97" s="60">
        <v>0.6566000000000001</v>
      </c>
      <c r="Q97" s="1">
        <f t="shared" si="3"/>
        <v>1.9861</v>
      </c>
    </row>
    <row r="98" spans="2:17" ht="13.5">
      <c r="B98" s="27" t="s">
        <v>108</v>
      </c>
      <c r="C98" s="24">
        <v>42.62291536364959</v>
      </c>
      <c r="D98" s="24">
        <v>12.97622807809072</v>
      </c>
      <c r="E98" s="24">
        <v>-1.9235250001280195</v>
      </c>
      <c r="F98" s="60">
        <v>2.5077</v>
      </c>
      <c r="G98" s="60">
        <v>0.007699999999999818</v>
      </c>
      <c r="H98" s="1">
        <f t="shared" si="2"/>
        <v>1.3371999999999997</v>
      </c>
      <c r="K98" s="27" t="s">
        <v>78</v>
      </c>
      <c r="L98" s="24">
        <v>51.69759605806405</v>
      </c>
      <c r="M98" s="24">
        <v>1.6485610046076267</v>
      </c>
      <c r="N98" s="24">
        <v>-4.060205056042737</v>
      </c>
      <c r="O98" s="60">
        <v>3.2722</v>
      </c>
      <c r="P98" s="60">
        <v>0.7722000000000002</v>
      </c>
      <c r="Q98" s="1">
        <f t="shared" si="3"/>
        <v>2.1017</v>
      </c>
    </row>
    <row r="99" spans="2:17" ht="13.5">
      <c r="B99" s="27" t="s">
        <v>109</v>
      </c>
      <c r="C99" s="24">
        <v>42.112818547608136</v>
      </c>
      <c r="D99" s="24">
        <v>12.972084294973142</v>
      </c>
      <c r="E99" s="24">
        <v>-2.462725419620837</v>
      </c>
      <c r="F99" s="60">
        <v>2.5231</v>
      </c>
      <c r="G99" s="60">
        <v>0.0230999999999999</v>
      </c>
      <c r="H99" s="1">
        <f t="shared" si="2"/>
        <v>1.3525999999999998</v>
      </c>
      <c r="K99" s="27" t="s">
        <v>91</v>
      </c>
      <c r="L99" s="24">
        <v>44.81721290700293</v>
      </c>
      <c r="M99" s="24">
        <v>7.880932950956898</v>
      </c>
      <c r="N99" s="24">
        <v>-5.725082701619125</v>
      </c>
      <c r="O99" s="60">
        <v>3.2865</v>
      </c>
      <c r="P99" s="60">
        <v>0.7865000000000002</v>
      </c>
      <c r="Q99" s="1">
        <f t="shared" si="3"/>
        <v>2.116</v>
      </c>
    </row>
    <row r="100" spans="2:17" ht="13.5">
      <c r="B100" s="27" t="s">
        <v>110</v>
      </c>
      <c r="C100" s="24">
        <v>41.387870094725116</v>
      </c>
      <c r="D100" s="24">
        <v>12.799195368323664</v>
      </c>
      <c r="E100" s="24">
        <v>-2.7273386055895914</v>
      </c>
      <c r="F100" s="60">
        <v>2.8905</v>
      </c>
      <c r="G100" s="60">
        <v>0.39049999999999985</v>
      </c>
      <c r="H100" s="1">
        <f t="shared" si="2"/>
        <v>1.7199999999999998</v>
      </c>
      <c r="K100" s="27" t="s">
        <v>97</v>
      </c>
      <c r="L100" s="24">
        <v>45.71544374649994</v>
      </c>
      <c r="M100" s="24">
        <v>11.404464181014015</v>
      </c>
      <c r="N100" s="24">
        <v>2.7207846176899437</v>
      </c>
      <c r="O100" s="60">
        <v>3.6207</v>
      </c>
      <c r="P100" s="60">
        <v>1.1206999999999998</v>
      </c>
      <c r="Q100" s="1">
        <f t="shared" si="3"/>
        <v>2.4501999999999997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O25:O29 G17:H22 H44 H101:H65536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00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0"/>
  <sheetViews>
    <sheetView workbookViewId="0" topLeftCell="A1">
      <selection activeCell="F48" sqref="F4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5"/>
      <c r="D2" s="76"/>
      <c r="E2" s="3"/>
      <c r="F2" s="4" t="s">
        <v>3</v>
      </c>
      <c r="G2" s="11">
        <v>39588.59483796296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5"/>
      <c r="D3" s="76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7"/>
      <c r="D4" s="74"/>
      <c r="E4" s="1"/>
      <c r="F4" s="4" t="s">
        <v>2</v>
      </c>
      <c r="G4" s="1"/>
    </row>
    <row r="5" spans="2:7" ht="13.5">
      <c r="B5" s="4" t="s">
        <v>56</v>
      </c>
      <c r="C5" s="77"/>
      <c r="D5" s="74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</row>
    <row r="7" spans="2:14" ht="13.5">
      <c r="B7" s="18" t="s">
        <v>4</v>
      </c>
      <c r="C7" s="73">
        <v>-0.591</v>
      </c>
      <c r="D7" s="74"/>
      <c r="E7" s="72" t="s">
        <v>19</v>
      </c>
      <c r="F7" s="72"/>
      <c r="G7" s="36">
        <v>2.729657407407409</v>
      </c>
      <c r="J7" s="2"/>
      <c r="K7" s="5"/>
      <c r="L7" s="5"/>
      <c r="M7" s="5"/>
      <c r="N7" s="2"/>
    </row>
    <row r="8" spans="2:14" ht="13.5">
      <c r="B8" s="57" t="s">
        <v>36</v>
      </c>
      <c r="C8" s="73">
        <v>2.5</v>
      </c>
      <c r="D8" s="74"/>
      <c r="E8" s="1"/>
      <c r="F8" s="14" t="s">
        <v>12</v>
      </c>
      <c r="G8" s="35">
        <v>3.6207</v>
      </c>
      <c r="J8" s="2"/>
      <c r="K8" s="5"/>
      <c r="L8" s="5"/>
      <c r="M8" s="5"/>
      <c r="N8" s="2"/>
    </row>
    <row r="9" spans="2:14" ht="13.5">
      <c r="B9" s="57" t="s">
        <v>37</v>
      </c>
      <c r="C9" s="73">
        <v>-2.5</v>
      </c>
      <c r="D9" s="74"/>
      <c r="E9" s="1"/>
      <c r="F9" s="14" t="s">
        <v>13</v>
      </c>
      <c r="G9" s="35">
        <v>2.379288537991414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1.2414114620085859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0" t="s">
        <v>52</v>
      </c>
      <c r="C12" s="71"/>
      <c r="D12" s="71"/>
      <c r="E12" s="71"/>
      <c r="F12" s="71"/>
      <c r="G12" s="71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0.2330298568625248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57</v>
      </c>
      <c r="C47" s="24">
        <v>-3.0312921313670884</v>
      </c>
      <c r="D47" s="24">
        <v>0.6395308181533537</v>
      </c>
      <c r="E47" s="24">
        <v>0.6053751257510669</v>
      </c>
      <c r="F47" s="60">
        <v>3.1566</v>
      </c>
      <c r="G47" s="24">
        <v>0.6566000000000001</v>
      </c>
    </row>
    <row r="48" spans="2:7" ht="13.5">
      <c r="B48" s="27" t="s">
        <v>58</v>
      </c>
      <c r="C48" s="24">
        <v>-2.6487248133513006</v>
      </c>
      <c r="D48" s="24">
        <v>0.6669843401539151</v>
      </c>
      <c r="E48" s="24">
        <v>0.4332659852808334</v>
      </c>
      <c r="F48" s="60">
        <v>2.7656</v>
      </c>
      <c r="G48" s="24">
        <v>0.26560000000000006</v>
      </c>
    </row>
    <row r="49" spans="2:7" ht="13.5">
      <c r="B49" s="27" t="s">
        <v>59</v>
      </c>
      <c r="C49" s="24">
        <v>-2.5887572147337607</v>
      </c>
      <c r="D49" s="24">
        <v>0.7468803452197124</v>
      </c>
      <c r="E49" s="24">
        <v>0.3383000403141736</v>
      </c>
      <c r="F49" s="60">
        <v>2.7155</v>
      </c>
      <c r="G49" s="24">
        <v>0.21550000000000002</v>
      </c>
    </row>
    <row r="50" spans="2:7" ht="13.5">
      <c r="B50" s="27" t="s">
        <v>60</v>
      </c>
      <c r="C50" s="24">
        <v>-2.5378105931665687</v>
      </c>
      <c r="D50" s="24">
        <v>0.8551712017622712</v>
      </c>
      <c r="E50" s="24">
        <v>0.23382755070130923</v>
      </c>
      <c r="F50" s="60">
        <v>2.6882</v>
      </c>
      <c r="G50" s="24">
        <v>0.18820000000000014</v>
      </c>
    </row>
    <row r="51" spans="2:7" ht="13.5">
      <c r="B51" s="27" t="s">
        <v>61</v>
      </c>
      <c r="C51" s="24">
        <v>-2.517988549861812</v>
      </c>
      <c r="D51" s="24">
        <v>0.9590954291486247</v>
      </c>
      <c r="E51" s="24">
        <v>0.1423885500598665</v>
      </c>
      <c r="F51" s="60">
        <v>2.6982</v>
      </c>
      <c r="G51" s="24">
        <v>0.19819999999999993</v>
      </c>
    </row>
    <row r="52" spans="2:7" ht="13.5">
      <c r="B52" s="27" t="s">
        <v>62</v>
      </c>
      <c r="C52" s="24">
        <v>-2.4174728563479277</v>
      </c>
      <c r="D52" s="24">
        <v>1.0277317395865326</v>
      </c>
      <c r="E52" s="24">
        <v>0.051854308773460644</v>
      </c>
      <c r="F52" s="60">
        <v>2.6274</v>
      </c>
      <c r="G52" s="24">
        <v>0.12740000000000018</v>
      </c>
    </row>
    <row r="53" spans="2:7" ht="13.5">
      <c r="B53" s="27" t="s">
        <v>63</v>
      </c>
      <c r="C53" s="24">
        <v>-2.3093000998380617</v>
      </c>
      <c r="D53" s="24">
        <v>1.0913120852726728</v>
      </c>
      <c r="E53" s="24">
        <v>-0.036134916392393635</v>
      </c>
      <c r="F53" s="60">
        <v>2.5544</v>
      </c>
      <c r="G53" s="24">
        <v>0.05439999999999978</v>
      </c>
    </row>
    <row r="54" spans="2:6" ht="13.5">
      <c r="B54" s="27" t="s">
        <v>64</v>
      </c>
      <c r="C54" s="24">
        <v>-2.100839435988</v>
      </c>
      <c r="D54" s="24">
        <v>1.1099139540269283</v>
      </c>
      <c r="E54" s="24">
        <v>-0.1248143656445091</v>
      </c>
      <c r="F54" s="60">
        <v>2.3793</v>
      </c>
    </row>
    <row r="55" spans="2:6" ht="13.5">
      <c r="B55" s="27" t="s">
        <v>65</v>
      </c>
      <c r="C55" s="24">
        <v>-2.05095713493494</v>
      </c>
      <c r="D55" s="24">
        <v>1.1928355758318112</v>
      </c>
      <c r="E55" s="24">
        <v>-0.20527999509312478</v>
      </c>
      <c r="F55" s="60">
        <v>2.3815</v>
      </c>
    </row>
    <row r="56" spans="2:7" ht="13.5">
      <c r="B56" s="27" t="s">
        <v>66</v>
      </c>
      <c r="C56" s="24">
        <v>-2.316032144638669</v>
      </c>
      <c r="D56" s="24">
        <v>1.4805867549123723</v>
      </c>
      <c r="E56" s="24">
        <v>-0.33199254071410644</v>
      </c>
      <c r="F56" s="60">
        <v>2.7688</v>
      </c>
      <c r="G56" s="24">
        <v>0.26880000000000015</v>
      </c>
    </row>
    <row r="57" spans="2:7" ht="13.5">
      <c r="B57" s="27" t="s">
        <v>67</v>
      </c>
      <c r="C57" s="24">
        <v>-2.6105009643567314</v>
      </c>
      <c r="D57" s="24">
        <v>1.6138766948749321</v>
      </c>
      <c r="E57" s="24">
        <v>-0.3306855931652679</v>
      </c>
      <c r="F57" s="60">
        <v>3.0869</v>
      </c>
      <c r="G57" s="24">
        <v>0.5869</v>
      </c>
    </row>
    <row r="58" spans="2:7" ht="13.5">
      <c r="B58" s="27" t="s">
        <v>68</v>
      </c>
      <c r="C58" s="24">
        <v>-2.257420981324529</v>
      </c>
      <c r="D58" s="24">
        <v>1.2849183184279944</v>
      </c>
      <c r="E58" s="24">
        <v>-0.21001370933139318</v>
      </c>
      <c r="F58" s="60">
        <v>2.606</v>
      </c>
      <c r="G58" s="24">
        <v>0.10599999999999987</v>
      </c>
    </row>
    <row r="59" spans="2:6" ht="13.5">
      <c r="B59" s="27" t="s">
        <v>69</v>
      </c>
      <c r="C59" s="24">
        <v>-2.1217962188939765</v>
      </c>
      <c r="D59" s="24">
        <v>1.0978643424407384</v>
      </c>
      <c r="E59" s="24">
        <v>-0.11904966242259363</v>
      </c>
      <c r="F59" s="60">
        <v>2.392</v>
      </c>
    </row>
    <row r="60" spans="2:6" ht="13.5">
      <c r="B60" s="27" t="s">
        <v>70</v>
      </c>
      <c r="C60" s="24">
        <v>-2.262218982285283</v>
      </c>
      <c r="D60" s="24">
        <v>1.0623163351035405</v>
      </c>
      <c r="E60" s="24">
        <v>-0.04415511357320234</v>
      </c>
      <c r="F60" s="60">
        <v>2.4996</v>
      </c>
    </row>
    <row r="61" spans="2:7" ht="13.5">
      <c r="B61" s="27" t="s">
        <v>71</v>
      </c>
      <c r="C61" s="24">
        <v>-2.411289971573801</v>
      </c>
      <c r="D61" s="24">
        <v>0.9741862798406515</v>
      </c>
      <c r="E61" s="24">
        <v>0.06714795517579564</v>
      </c>
      <c r="F61" s="60">
        <v>2.6015</v>
      </c>
      <c r="G61" s="24">
        <v>0.10150000000000015</v>
      </c>
    </row>
    <row r="62" spans="2:7" ht="13.5">
      <c r="B62" s="27" t="s">
        <v>72</v>
      </c>
      <c r="C62" s="24">
        <v>-2.520856303610394</v>
      </c>
      <c r="D62" s="24">
        <v>0.8661810350437067</v>
      </c>
      <c r="E62" s="24">
        <v>0.17001391467105087</v>
      </c>
      <c r="F62" s="60">
        <v>2.6709</v>
      </c>
      <c r="G62" s="24">
        <v>0.17090000000000005</v>
      </c>
    </row>
    <row r="63" spans="2:7" ht="13.5">
      <c r="B63" s="27" t="s">
        <v>73</v>
      </c>
      <c r="C63" s="24">
        <v>-2.5290889415787987</v>
      </c>
      <c r="D63" s="24">
        <v>0.7988702813163977</v>
      </c>
      <c r="E63" s="24">
        <v>0.23717303140507795</v>
      </c>
      <c r="F63" s="60">
        <v>2.6628</v>
      </c>
      <c r="G63" s="24">
        <v>0.16279999999999983</v>
      </c>
    </row>
    <row r="64" spans="2:7" ht="13.5">
      <c r="B64" s="27" t="s">
        <v>74</v>
      </c>
      <c r="C64" s="24">
        <v>-2.526206503509208</v>
      </c>
      <c r="D64" s="24">
        <v>0.6929385896770102</v>
      </c>
      <c r="E64" s="24">
        <v>0.3205269147954928</v>
      </c>
      <c r="F64" s="60">
        <v>2.6391</v>
      </c>
      <c r="G64" s="24">
        <v>0.1391</v>
      </c>
    </row>
    <row r="65" spans="2:7" ht="13.5">
      <c r="B65" s="27" t="s">
        <v>75</v>
      </c>
      <c r="C65" s="24">
        <v>-2.519378770516525</v>
      </c>
      <c r="D65" s="24">
        <v>0.5762393691449113</v>
      </c>
      <c r="E65" s="24">
        <v>0.40416193246328014</v>
      </c>
      <c r="F65" s="60">
        <v>2.6158</v>
      </c>
      <c r="G65" s="24">
        <v>0.11580000000000013</v>
      </c>
    </row>
    <row r="66" spans="2:7" ht="13.5">
      <c r="B66" s="27" t="s">
        <v>76</v>
      </c>
      <c r="C66" s="24">
        <v>-2.5580670796822176</v>
      </c>
      <c r="D66" s="24">
        <v>0.5265826724161915</v>
      </c>
      <c r="E66" s="24">
        <v>0.47779282644220267</v>
      </c>
      <c r="F66" s="60">
        <v>2.655</v>
      </c>
      <c r="G66" s="24">
        <v>0.155</v>
      </c>
    </row>
    <row r="67" spans="2:7" ht="13.5">
      <c r="B67" s="27" t="s">
        <v>77</v>
      </c>
      <c r="C67" s="24">
        <v>-2.9134624769507056</v>
      </c>
      <c r="D67" s="24">
        <v>0.5291254947868032</v>
      </c>
      <c r="E67" s="24">
        <v>0.6188864902692011</v>
      </c>
      <c r="F67" s="60">
        <v>3.0251</v>
      </c>
      <c r="G67" s="24">
        <v>0.5251000000000001</v>
      </c>
    </row>
    <row r="68" spans="2:7" ht="13.5">
      <c r="B68" s="27" t="s">
        <v>78</v>
      </c>
      <c r="C68" s="24">
        <v>-3.0952207622279033</v>
      </c>
      <c r="D68" s="24">
        <v>-0.9033661840581053</v>
      </c>
      <c r="E68" s="24">
        <v>0.5575382422582775</v>
      </c>
      <c r="F68" s="60">
        <v>3.2722</v>
      </c>
      <c r="G68" s="24">
        <v>0.7722000000000002</v>
      </c>
    </row>
    <row r="69" spans="2:7" ht="13.5">
      <c r="B69" s="27" t="s">
        <v>79</v>
      </c>
      <c r="C69" s="24">
        <v>-2.4937128050194204</v>
      </c>
      <c r="D69" s="24">
        <v>-1.3236323886267112</v>
      </c>
      <c r="E69" s="24">
        <v>0.706955444433933</v>
      </c>
      <c r="F69" s="60">
        <v>2.9104</v>
      </c>
      <c r="G69" s="24">
        <v>0.4104000000000001</v>
      </c>
    </row>
    <row r="70" spans="2:7" ht="13.5">
      <c r="B70" s="27" t="s">
        <v>80</v>
      </c>
      <c r="C70" s="24">
        <v>-1.9874165769947467</v>
      </c>
      <c r="D70" s="24">
        <v>-1.8572799888979565</v>
      </c>
      <c r="E70" s="24">
        <v>1.0310033749258896</v>
      </c>
      <c r="F70" s="60">
        <v>2.909</v>
      </c>
      <c r="G70" s="24">
        <v>0.4089999999999998</v>
      </c>
    </row>
    <row r="71" spans="2:7" ht="13.5">
      <c r="B71" s="27" t="s">
        <v>81</v>
      </c>
      <c r="C71" s="24">
        <v>-2.328382539861977</v>
      </c>
      <c r="D71" s="24">
        <v>-1.3957417940961152</v>
      </c>
      <c r="E71" s="24">
        <v>0.79573281023867</v>
      </c>
      <c r="F71" s="60">
        <v>2.8289</v>
      </c>
      <c r="G71" s="24">
        <v>0.32889999999999997</v>
      </c>
    </row>
    <row r="72" spans="2:7" ht="13.5">
      <c r="B72" s="27" t="s">
        <v>82</v>
      </c>
      <c r="C72" s="24">
        <v>-2.1423269334417583</v>
      </c>
      <c r="D72" s="24">
        <v>-1.5345839155349026</v>
      </c>
      <c r="E72" s="24">
        <v>0.8847910142542599</v>
      </c>
      <c r="F72" s="60">
        <v>2.7798</v>
      </c>
      <c r="G72" s="24">
        <v>0.2797999999999998</v>
      </c>
    </row>
    <row r="73" spans="2:7" ht="13.5">
      <c r="B73" s="27" t="s">
        <v>83</v>
      </c>
      <c r="C73" s="24">
        <v>-2.237107564896526</v>
      </c>
      <c r="D73" s="24">
        <v>-1.7978023635639988</v>
      </c>
      <c r="E73" s="24">
        <v>1.0776692113184483</v>
      </c>
      <c r="F73" s="60">
        <v>3.0656</v>
      </c>
      <c r="G73" s="24">
        <v>0.5655999999999999</v>
      </c>
    </row>
    <row r="74" spans="2:7" ht="13.5">
      <c r="B74" s="27" t="s">
        <v>84</v>
      </c>
      <c r="C74" s="24">
        <v>-1.5079368624554164</v>
      </c>
      <c r="D74" s="24">
        <v>-2.0922549488810187</v>
      </c>
      <c r="E74" s="24">
        <v>1.2954365169714608</v>
      </c>
      <c r="F74" s="60">
        <v>2.8861</v>
      </c>
      <c r="G74" s="24">
        <v>0.3860999999999999</v>
      </c>
    </row>
    <row r="75" spans="2:7" ht="13.5">
      <c r="B75" s="27" t="s">
        <v>85</v>
      </c>
      <c r="C75" s="24">
        <v>-1.5017445386412547</v>
      </c>
      <c r="D75" s="24">
        <v>-1.8613829297470517</v>
      </c>
      <c r="E75" s="24">
        <v>1.0301720317833034</v>
      </c>
      <c r="F75" s="60">
        <v>2.6041</v>
      </c>
      <c r="G75" s="24">
        <v>0.10409999999999986</v>
      </c>
    </row>
    <row r="76" spans="2:7" ht="13.5">
      <c r="B76" s="27" t="s">
        <v>86</v>
      </c>
      <c r="C76" s="24">
        <v>-1.6522626246893424</v>
      </c>
      <c r="D76" s="24">
        <v>-1.9378463614766144</v>
      </c>
      <c r="E76" s="24">
        <v>1.0142842207642326</v>
      </c>
      <c r="F76" s="60">
        <v>2.7412</v>
      </c>
      <c r="G76" s="24">
        <v>0.24120000000000008</v>
      </c>
    </row>
    <row r="77" spans="2:7" ht="13.5">
      <c r="B77" s="27" t="s">
        <v>87</v>
      </c>
      <c r="C77" s="24">
        <v>-1.693534693814975</v>
      </c>
      <c r="D77" s="24">
        <v>-1.9487784777780384</v>
      </c>
      <c r="E77" s="24">
        <v>1.0000025415845335</v>
      </c>
      <c r="F77" s="60">
        <v>2.7687</v>
      </c>
      <c r="G77" s="24">
        <v>0.26869999999999994</v>
      </c>
    </row>
    <row r="78" spans="2:7" ht="13.5">
      <c r="B78" s="27" t="s">
        <v>88</v>
      </c>
      <c r="C78" s="24">
        <v>-1.5652313311107093</v>
      </c>
      <c r="D78" s="24">
        <v>-1.895511263933054</v>
      </c>
      <c r="E78" s="24">
        <v>1.0210422254693041</v>
      </c>
      <c r="F78" s="60">
        <v>2.6618</v>
      </c>
      <c r="G78" s="24">
        <v>0.16179999999999994</v>
      </c>
    </row>
    <row r="79" spans="2:7" ht="13.5">
      <c r="B79" s="27" t="s">
        <v>89</v>
      </c>
      <c r="C79" s="24">
        <v>-1.4584313609174941</v>
      </c>
      <c r="D79" s="24">
        <v>-1.845975864450745</v>
      </c>
      <c r="E79" s="24">
        <v>1.0365015205688808</v>
      </c>
      <c r="F79" s="60">
        <v>2.5708</v>
      </c>
      <c r="G79" s="24">
        <v>0.0708000000000002</v>
      </c>
    </row>
    <row r="80" spans="2:7" ht="13.5">
      <c r="B80" s="27" t="s">
        <v>90</v>
      </c>
      <c r="C80" s="24">
        <v>-1.3878041792217815</v>
      </c>
      <c r="D80" s="24">
        <v>-1.828877299654895</v>
      </c>
      <c r="E80" s="24">
        <v>1.0762732200414948</v>
      </c>
      <c r="F80" s="60">
        <v>2.5356</v>
      </c>
      <c r="G80" s="24">
        <v>0.035600000000000076</v>
      </c>
    </row>
    <row r="81" spans="2:7" ht="13.5">
      <c r="B81" s="27" t="s">
        <v>91</v>
      </c>
      <c r="C81" s="24">
        <v>-1.663701675539805</v>
      </c>
      <c r="D81" s="24">
        <v>-2.3953197349406716</v>
      </c>
      <c r="E81" s="24">
        <v>1.515099086767579</v>
      </c>
      <c r="F81" s="60">
        <v>3.2865</v>
      </c>
      <c r="G81" s="24">
        <v>0.7865000000000002</v>
      </c>
    </row>
    <row r="82" spans="2:7" ht="13.5">
      <c r="B82" s="27" t="s">
        <v>92</v>
      </c>
      <c r="C82" s="24">
        <v>-1.5945011826227358</v>
      </c>
      <c r="D82" s="24">
        <v>-1.882689354549365</v>
      </c>
      <c r="E82" s="24">
        <v>1.1202136877033935</v>
      </c>
      <c r="F82" s="60">
        <v>2.7096</v>
      </c>
      <c r="G82" s="24">
        <v>0.2096</v>
      </c>
    </row>
    <row r="83" spans="2:7" ht="13.5">
      <c r="B83" s="27" t="s">
        <v>93</v>
      </c>
      <c r="C83" s="24">
        <v>-1.672945911015539</v>
      </c>
      <c r="D83" s="24">
        <v>-1.849270377430992</v>
      </c>
      <c r="E83" s="24">
        <v>1.0414030566879633</v>
      </c>
      <c r="F83" s="60">
        <v>2.7024</v>
      </c>
      <c r="G83" s="24">
        <v>0.2023999999999999</v>
      </c>
    </row>
    <row r="84" spans="2:7" ht="13.5">
      <c r="B84" s="27" t="s">
        <v>94</v>
      </c>
      <c r="C84" s="24">
        <v>-1.733447060976033</v>
      </c>
      <c r="D84" s="24">
        <v>-1.8160001357737325</v>
      </c>
      <c r="E84" s="24">
        <v>0.9854945019183858</v>
      </c>
      <c r="F84" s="60">
        <v>2.697</v>
      </c>
      <c r="G84" s="24">
        <v>0.19700000000000006</v>
      </c>
    </row>
    <row r="85" spans="2:7" ht="13.5">
      <c r="B85" s="27" t="s">
        <v>95</v>
      </c>
      <c r="C85" s="24">
        <v>-1.634154404050058</v>
      </c>
      <c r="D85" s="24">
        <v>-1.8676128942361903</v>
      </c>
      <c r="E85" s="24">
        <v>1.1169104143976525</v>
      </c>
      <c r="F85" s="60">
        <v>2.7214</v>
      </c>
      <c r="G85" s="24">
        <v>0.22140000000000004</v>
      </c>
    </row>
    <row r="86" spans="2:7" ht="13.5">
      <c r="B86" s="27" t="s">
        <v>96</v>
      </c>
      <c r="C86" s="24">
        <v>-1.6815150872824205</v>
      </c>
      <c r="D86" s="24">
        <v>-1.8345488271239727</v>
      </c>
      <c r="E86" s="24">
        <v>1.063506683690891</v>
      </c>
      <c r="F86" s="60">
        <v>2.7063</v>
      </c>
      <c r="G86" s="24">
        <v>0.20630000000000015</v>
      </c>
    </row>
    <row r="87" spans="2:7" ht="13.5">
      <c r="B87" s="27" t="s">
        <v>97</v>
      </c>
      <c r="C87" s="24">
        <v>-2.4567872865920535</v>
      </c>
      <c r="D87" s="24">
        <v>-2.3536516198102078</v>
      </c>
      <c r="E87" s="24">
        <v>1.2385237901783932</v>
      </c>
      <c r="F87" s="60">
        <v>3.6207</v>
      </c>
      <c r="G87" s="24">
        <v>1.1206999999999998</v>
      </c>
    </row>
    <row r="88" spans="2:7" ht="13.5">
      <c r="B88" s="27" t="s">
        <v>98</v>
      </c>
      <c r="C88" s="24">
        <v>-1.5898763745998963</v>
      </c>
      <c r="D88" s="24">
        <v>-1.8550065672702871</v>
      </c>
      <c r="E88" s="24">
        <v>1.103222600093404</v>
      </c>
      <c r="F88" s="60">
        <v>2.6806</v>
      </c>
      <c r="G88" s="24">
        <v>0.1806000000000001</v>
      </c>
    </row>
    <row r="89" spans="2:7" ht="13.5">
      <c r="B89" s="27" t="s">
        <v>99</v>
      </c>
      <c r="C89" s="24">
        <v>-1.5277054195046702</v>
      </c>
      <c r="D89" s="24">
        <v>-1.8490200067353157</v>
      </c>
      <c r="E89" s="24">
        <v>1.1414792341280435</v>
      </c>
      <c r="F89" s="60">
        <v>2.6563</v>
      </c>
      <c r="G89" s="24">
        <v>0.15629999999999988</v>
      </c>
    </row>
    <row r="90" spans="2:7" ht="13.5">
      <c r="B90" s="27" t="s">
        <v>100</v>
      </c>
      <c r="C90" s="24">
        <v>-1.4649649180291249</v>
      </c>
      <c r="D90" s="24">
        <v>-1.8374946956218299</v>
      </c>
      <c r="E90" s="24">
        <v>1.1739819967702392</v>
      </c>
      <c r="F90" s="60">
        <v>2.6269</v>
      </c>
      <c r="G90" s="24">
        <v>0.1269</v>
      </c>
    </row>
    <row r="91" spans="2:7" ht="13.5">
      <c r="B91" s="27" t="s">
        <v>101</v>
      </c>
      <c r="C91" s="24">
        <v>-1.3860974451188284</v>
      </c>
      <c r="D91" s="24">
        <v>-1.7952179719353971</v>
      </c>
      <c r="E91" s="24">
        <v>1.185118140789216</v>
      </c>
      <c r="F91" s="60">
        <v>2.559</v>
      </c>
      <c r="G91" s="24">
        <v>0.05900000000000016</v>
      </c>
    </row>
    <row r="92" spans="2:6" ht="13.5">
      <c r="B92" s="27" t="s">
        <v>102</v>
      </c>
      <c r="C92" s="24">
        <v>-1.3096649174570345</v>
      </c>
      <c r="D92" s="24">
        <v>-1.7488174633105409</v>
      </c>
      <c r="E92" s="24">
        <v>1.1903199602688574</v>
      </c>
      <c r="F92" s="60">
        <v>2.4881</v>
      </c>
    </row>
    <row r="93" spans="2:7" ht="13.5">
      <c r="B93" s="27" t="s">
        <v>103</v>
      </c>
      <c r="C93" s="24">
        <v>-1.3804900715822086</v>
      </c>
      <c r="D93" s="24">
        <v>-1.890595563032619</v>
      </c>
      <c r="E93" s="24">
        <v>1.3257786670815226</v>
      </c>
      <c r="F93" s="60">
        <v>2.6903</v>
      </c>
      <c r="G93" s="24">
        <v>0.19030000000000014</v>
      </c>
    </row>
    <row r="94" spans="2:7" ht="13.5">
      <c r="B94" s="27" t="s">
        <v>104</v>
      </c>
      <c r="C94" s="24">
        <v>-1.6456068623826852</v>
      </c>
      <c r="D94" s="24">
        <v>-1.8393462591220509</v>
      </c>
      <c r="E94" s="24">
        <v>1.1090772117138368</v>
      </c>
      <c r="F94" s="60">
        <v>2.7058</v>
      </c>
      <c r="G94" s="24">
        <v>0.20579999999999998</v>
      </c>
    </row>
    <row r="95" spans="2:7" ht="13.5">
      <c r="B95" s="27" t="s">
        <v>105</v>
      </c>
      <c r="C95" s="24">
        <v>-1.5802028352300752</v>
      </c>
      <c r="D95" s="24">
        <v>-1.8321675542628473</v>
      </c>
      <c r="E95" s="24">
        <v>1.142849613214492</v>
      </c>
      <c r="F95" s="60">
        <v>2.6758</v>
      </c>
      <c r="G95" s="24">
        <v>0.17580000000000018</v>
      </c>
    </row>
    <row r="96" spans="2:7" ht="13.5">
      <c r="B96" s="27" t="s">
        <v>106</v>
      </c>
      <c r="C96" s="24">
        <v>-1.5105043967401386</v>
      </c>
      <c r="D96" s="24">
        <v>-1.8150989780105906</v>
      </c>
      <c r="E96" s="24">
        <v>1.170508702014334</v>
      </c>
      <c r="F96" s="60">
        <v>2.6356</v>
      </c>
      <c r="G96" s="24">
        <v>0.13560000000000016</v>
      </c>
    </row>
    <row r="97" spans="2:7" ht="13.5">
      <c r="B97" s="27" t="s">
        <v>107</v>
      </c>
      <c r="C97" s="24">
        <v>-1.4467858047277602</v>
      </c>
      <c r="D97" s="24">
        <v>-1.7901868852439815</v>
      </c>
      <c r="E97" s="24">
        <v>1.1950673060920156</v>
      </c>
      <c r="F97" s="60">
        <v>2.5935</v>
      </c>
      <c r="G97" s="24">
        <v>0.09350000000000014</v>
      </c>
    </row>
    <row r="98" spans="2:7" ht="13.5">
      <c r="B98" s="27" t="s">
        <v>108</v>
      </c>
      <c r="C98" s="24">
        <v>-1.3584028647526623</v>
      </c>
      <c r="D98" s="24">
        <v>-1.7379130813980233</v>
      </c>
      <c r="E98" s="24">
        <v>1.1928426889141965</v>
      </c>
      <c r="F98" s="60">
        <v>2.5077</v>
      </c>
      <c r="G98" s="24">
        <v>0.007699999999999818</v>
      </c>
    </row>
    <row r="99" spans="2:7" ht="13.5">
      <c r="B99" s="27" t="s">
        <v>109</v>
      </c>
      <c r="C99" s="24">
        <v>-1.332410772603481</v>
      </c>
      <c r="D99" s="24">
        <v>-1.7504249147405417</v>
      </c>
      <c r="E99" s="24">
        <v>1.2355859291057834</v>
      </c>
      <c r="F99" s="60">
        <v>2.5231</v>
      </c>
      <c r="G99" s="24">
        <v>0.0230999999999999</v>
      </c>
    </row>
    <row r="100" spans="2:7" ht="13.5">
      <c r="B100" s="27" t="s">
        <v>110</v>
      </c>
      <c r="C100" s="24">
        <v>-1.496499106060476</v>
      </c>
      <c r="D100" s="24">
        <v>-1.999332851463672</v>
      </c>
      <c r="E100" s="24">
        <v>1.4552989168009018</v>
      </c>
      <c r="F100" s="60">
        <v>2.8905</v>
      </c>
      <c r="G100" s="24">
        <v>0.39049999999999985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0"/>
  <sheetViews>
    <sheetView workbookViewId="0" topLeftCell="A1">
      <selection activeCell="J31" sqref="J3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5"/>
      <c r="D2" s="76"/>
      <c r="E2" s="3"/>
      <c r="F2" s="4" t="s">
        <v>3</v>
      </c>
      <c r="G2" s="11">
        <v>39588.59483796296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5"/>
      <c r="D3" s="76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7"/>
      <c r="D4" s="74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7"/>
      <c r="D5" s="74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3">
        <v>-0.591</v>
      </c>
      <c r="D7" s="74"/>
      <c r="E7" s="78" t="s">
        <v>19</v>
      </c>
      <c r="F7" s="78"/>
      <c r="G7" s="35">
        <v>2.729657407407409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3">
        <v>2.5</v>
      </c>
      <c r="D8" s="74"/>
      <c r="E8" s="2"/>
      <c r="F8" s="14" t="s">
        <v>12</v>
      </c>
      <c r="G8" s="35">
        <v>3.6207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3">
        <v>-2.5</v>
      </c>
      <c r="D9" s="74"/>
      <c r="E9" s="2"/>
      <c r="F9" s="14" t="s">
        <v>13</v>
      </c>
      <c r="G9" s="35">
        <v>2.379288537991414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1.2414114620085859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0" t="s">
        <v>52</v>
      </c>
      <c r="C12" s="71"/>
      <c r="D12" s="71"/>
      <c r="E12" s="71"/>
      <c r="F12" s="71"/>
      <c r="G12" s="71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0.2330298568625248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57</v>
      </c>
      <c r="C47" s="24">
        <v>53.84094457664028</v>
      </c>
      <c r="D47" s="24">
        <v>-5.233059941149076</v>
      </c>
      <c r="E47" s="24">
        <v>-9.428115432918768</v>
      </c>
      <c r="F47" s="60">
        <v>3.1566</v>
      </c>
      <c r="G47" s="24">
        <v>0.6566000000000001</v>
      </c>
    </row>
    <row r="48" spans="2:7" ht="13.5">
      <c r="B48" s="27" t="s">
        <v>58</v>
      </c>
      <c r="C48" s="24">
        <v>53.88374683888575</v>
      </c>
      <c r="D48" s="24">
        <v>-5.658676848065138</v>
      </c>
      <c r="E48" s="24">
        <v>-8.650927987837157</v>
      </c>
      <c r="F48" s="60">
        <v>2.7656</v>
      </c>
      <c r="G48" s="24">
        <v>0.26560000000000006</v>
      </c>
    </row>
    <row r="49" spans="2:7" ht="13.5">
      <c r="B49" s="27" t="s">
        <v>59</v>
      </c>
      <c r="C49" s="24">
        <v>53.953518398402984</v>
      </c>
      <c r="D49" s="24">
        <v>-5.8761449844794225</v>
      </c>
      <c r="E49" s="24">
        <v>-7.77747761246606</v>
      </c>
      <c r="F49" s="60">
        <v>2.7155</v>
      </c>
      <c r="G49" s="24">
        <v>0.21550000000000002</v>
      </c>
    </row>
    <row r="50" spans="2:7" ht="13.5">
      <c r="B50" s="27" t="s">
        <v>60</v>
      </c>
      <c r="C50" s="24">
        <v>53.88609783976992</v>
      </c>
      <c r="D50" s="24">
        <v>-6.362769808275403</v>
      </c>
      <c r="E50" s="24">
        <v>-7.01874079111946</v>
      </c>
      <c r="F50" s="60">
        <v>2.6882</v>
      </c>
      <c r="G50" s="24">
        <v>0.18820000000000014</v>
      </c>
    </row>
    <row r="51" spans="2:7" ht="13.5">
      <c r="B51" s="27" t="s">
        <v>61</v>
      </c>
      <c r="C51" s="24">
        <v>53.84516978197572</v>
      </c>
      <c r="D51" s="24">
        <v>-6.649586715013819</v>
      </c>
      <c r="E51" s="24">
        <v>-6.186567874082422</v>
      </c>
      <c r="F51" s="60">
        <v>2.6982</v>
      </c>
      <c r="G51" s="24">
        <v>0.19819999999999993</v>
      </c>
    </row>
    <row r="52" spans="2:7" ht="13.5">
      <c r="B52" s="27" t="s">
        <v>62</v>
      </c>
      <c r="C52" s="24">
        <v>53.78449699155816</v>
      </c>
      <c r="D52" s="24">
        <v>-6.881975383527346</v>
      </c>
      <c r="E52" s="24">
        <v>-5.344336224109328</v>
      </c>
      <c r="F52" s="60">
        <v>2.6274</v>
      </c>
      <c r="G52" s="24">
        <v>0.12740000000000018</v>
      </c>
    </row>
    <row r="53" spans="2:7" ht="13.5">
      <c r="B53" s="27" t="s">
        <v>63</v>
      </c>
      <c r="C53" s="24">
        <v>53.67566395747643</v>
      </c>
      <c r="D53" s="24">
        <v>-7.130234479852062</v>
      </c>
      <c r="E53" s="24">
        <v>-4.507933154442475</v>
      </c>
      <c r="F53" s="60">
        <v>2.5544</v>
      </c>
      <c r="G53" s="24">
        <v>0.05439999999999978</v>
      </c>
    </row>
    <row r="54" spans="2:6" ht="13.5">
      <c r="B54" s="27" t="s">
        <v>64</v>
      </c>
      <c r="C54" s="24">
        <v>53.5178594045535</v>
      </c>
      <c r="D54" s="24">
        <v>-7.372023449492762</v>
      </c>
      <c r="E54" s="24">
        <v>-3.5214746785190405</v>
      </c>
      <c r="F54" s="60">
        <v>2.3793</v>
      </c>
    </row>
    <row r="55" spans="2:6" ht="13.5">
      <c r="B55" s="27" t="s">
        <v>65</v>
      </c>
      <c r="C55" s="24">
        <v>53.31312622464553</v>
      </c>
      <c r="D55" s="24">
        <v>-7.618667844443709</v>
      </c>
      <c r="E55" s="24">
        <v>-2.668533418423236</v>
      </c>
      <c r="F55" s="60">
        <v>2.3815</v>
      </c>
    </row>
    <row r="56" spans="2:7" ht="13.5">
      <c r="B56" s="27" t="s">
        <v>66</v>
      </c>
      <c r="C56" s="24">
        <v>53.0261020318211</v>
      </c>
      <c r="D56" s="24">
        <v>-7.937081655595871</v>
      </c>
      <c r="E56" s="24">
        <v>-1.9045497659599375</v>
      </c>
      <c r="F56" s="60">
        <v>2.7688</v>
      </c>
      <c r="G56" s="24">
        <v>0.26880000000000015</v>
      </c>
    </row>
    <row r="57" spans="2:7" ht="13.5">
      <c r="B57" s="27" t="s">
        <v>67</v>
      </c>
      <c r="C57" s="24">
        <v>53.354059011374936</v>
      </c>
      <c r="D57" s="24">
        <v>-7.330034716461086</v>
      </c>
      <c r="E57" s="24">
        <v>-1.5050256157207227</v>
      </c>
      <c r="F57" s="60">
        <v>3.0869</v>
      </c>
      <c r="G57" s="24">
        <v>0.5869</v>
      </c>
    </row>
    <row r="58" spans="2:7" ht="13.5">
      <c r="B58" s="27" t="s">
        <v>68</v>
      </c>
      <c r="C58" s="24">
        <v>53.58315699257719</v>
      </c>
      <c r="D58" s="24">
        <v>-7.0571054169721</v>
      </c>
      <c r="E58" s="24">
        <v>-2.117527669066035</v>
      </c>
      <c r="F58" s="60">
        <v>2.606</v>
      </c>
      <c r="G58" s="24">
        <v>0.10599999999999987</v>
      </c>
    </row>
    <row r="59" spans="2:6" ht="13.5">
      <c r="B59" s="27" t="s">
        <v>69</v>
      </c>
      <c r="C59" s="24">
        <v>53.77121982345241</v>
      </c>
      <c r="D59" s="24">
        <v>-6.823290166316007</v>
      </c>
      <c r="E59" s="24">
        <v>-2.937695836953969</v>
      </c>
      <c r="F59" s="60">
        <v>2.392</v>
      </c>
    </row>
    <row r="60" spans="2:6" ht="13.5">
      <c r="B60" s="27" t="s">
        <v>70</v>
      </c>
      <c r="C60" s="24">
        <v>53.91008007264405</v>
      </c>
      <c r="D60" s="24">
        <v>-6.605774699205997</v>
      </c>
      <c r="E60" s="24">
        <v>-3.7716018942561633</v>
      </c>
      <c r="F60" s="60">
        <v>2.4996</v>
      </c>
    </row>
    <row r="61" spans="2:7" ht="13.5">
      <c r="B61" s="27" t="s">
        <v>71</v>
      </c>
      <c r="C61" s="24">
        <v>54.12866585885093</v>
      </c>
      <c r="D61" s="24">
        <v>-6.096242008853773</v>
      </c>
      <c r="E61" s="24">
        <v>-4.6337075773733005</v>
      </c>
      <c r="F61" s="60">
        <v>2.6015</v>
      </c>
      <c r="G61" s="24">
        <v>0.10150000000000015</v>
      </c>
    </row>
    <row r="62" spans="2:7" ht="13.5">
      <c r="B62" s="27" t="s">
        <v>72</v>
      </c>
      <c r="C62" s="24">
        <v>54.31433623626722</v>
      </c>
      <c r="D62" s="24">
        <v>-5.514564383138639</v>
      </c>
      <c r="E62" s="24">
        <v>-5.293166715844424</v>
      </c>
      <c r="F62" s="60">
        <v>2.6709</v>
      </c>
      <c r="G62" s="24">
        <v>0.17090000000000005</v>
      </c>
    </row>
    <row r="63" spans="2:7" ht="13.5">
      <c r="B63" s="27" t="s">
        <v>73</v>
      </c>
      <c r="C63" s="24">
        <v>54.260930982204854</v>
      </c>
      <c r="D63" s="24">
        <v>-5.47118913293434</v>
      </c>
      <c r="E63" s="24">
        <v>-6.132605901677702</v>
      </c>
      <c r="F63" s="60">
        <v>2.6628</v>
      </c>
      <c r="G63" s="24">
        <v>0.16279999999999983</v>
      </c>
    </row>
    <row r="64" spans="2:7" ht="13.5">
      <c r="B64" s="27" t="s">
        <v>74</v>
      </c>
      <c r="C64" s="24">
        <v>54.26406562347096</v>
      </c>
      <c r="D64" s="24">
        <v>-5.154917485217119</v>
      </c>
      <c r="E64" s="24">
        <v>-6.948847616060705</v>
      </c>
      <c r="F64" s="60">
        <v>2.6391</v>
      </c>
      <c r="G64" s="24">
        <v>0.1391</v>
      </c>
    </row>
    <row r="65" spans="2:7" ht="13.5">
      <c r="B65" s="27" t="s">
        <v>75</v>
      </c>
      <c r="C65" s="24">
        <v>54.28320243556344</v>
      </c>
      <c r="D65" s="24">
        <v>-4.669086407763425</v>
      </c>
      <c r="E65" s="24">
        <v>-7.664792288069947</v>
      </c>
      <c r="F65" s="60">
        <v>2.6158</v>
      </c>
      <c r="G65" s="24">
        <v>0.11580000000000013</v>
      </c>
    </row>
    <row r="66" spans="2:7" ht="13.5">
      <c r="B66" s="27" t="s">
        <v>76</v>
      </c>
      <c r="C66" s="24">
        <v>54.1562486407518</v>
      </c>
      <c r="D66" s="24">
        <v>-4.600862092060261</v>
      </c>
      <c r="E66" s="24">
        <v>-8.481670623218758</v>
      </c>
      <c r="F66" s="60">
        <v>2.655</v>
      </c>
      <c r="G66" s="24">
        <v>0.155</v>
      </c>
    </row>
    <row r="67" spans="2:7" ht="13.5">
      <c r="B67" s="27" t="s">
        <v>77</v>
      </c>
      <c r="C67" s="24">
        <v>54.04435144269601</v>
      </c>
      <c r="D67" s="24">
        <v>-4.445369821078855</v>
      </c>
      <c r="E67" s="24">
        <v>-9.193260708062597</v>
      </c>
      <c r="F67" s="60">
        <v>3.0251</v>
      </c>
      <c r="G67" s="24">
        <v>0.5251000000000001</v>
      </c>
    </row>
    <row r="68" spans="2:7" ht="13.5">
      <c r="B68" s="27" t="s">
        <v>78</v>
      </c>
      <c r="C68" s="24">
        <v>54.792816820291954</v>
      </c>
      <c r="D68" s="24">
        <v>2.551927188665732</v>
      </c>
      <c r="E68" s="24">
        <v>-4.617743298301015</v>
      </c>
      <c r="F68" s="60">
        <v>3.2722</v>
      </c>
      <c r="G68" s="24">
        <v>0.7722000000000002</v>
      </c>
    </row>
    <row r="69" spans="2:7" ht="13.5">
      <c r="B69" s="27" t="s">
        <v>79</v>
      </c>
      <c r="C69" s="24">
        <v>53.97123724268175</v>
      </c>
      <c r="D69" s="24">
        <v>3.947745725151203</v>
      </c>
      <c r="E69" s="24">
        <v>-5.747648122722776</v>
      </c>
      <c r="F69" s="60">
        <v>2.9104</v>
      </c>
      <c r="G69" s="24">
        <v>0.4104000000000001</v>
      </c>
    </row>
    <row r="70" spans="2:7" ht="13.5">
      <c r="B70" s="27" t="s">
        <v>80</v>
      </c>
      <c r="C70" s="24">
        <v>52.18155683794215</v>
      </c>
      <c r="D70" s="24">
        <v>5.303324158306682</v>
      </c>
      <c r="E70" s="24">
        <v>-7.824908151044616</v>
      </c>
      <c r="F70" s="60">
        <v>2.909</v>
      </c>
      <c r="G70" s="24">
        <v>0.4089999999999998</v>
      </c>
    </row>
    <row r="71" spans="2:7" ht="13.5">
      <c r="B71" s="27" t="s">
        <v>81</v>
      </c>
      <c r="C71" s="24">
        <v>53.61999746834034</v>
      </c>
      <c r="D71" s="24">
        <v>4.027400846718661</v>
      </c>
      <c r="E71" s="24">
        <v>-6.7299968483238555</v>
      </c>
      <c r="F71" s="60">
        <v>2.8289</v>
      </c>
      <c r="G71" s="24">
        <v>0.32889999999999997</v>
      </c>
    </row>
    <row r="72" spans="2:7" ht="13.5">
      <c r="B72" s="27" t="s">
        <v>82</v>
      </c>
      <c r="C72" s="24">
        <v>53.11676335546858</v>
      </c>
      <c r="D72" s="24">
        <v>4.37427317019824</v>
      </c>
      <c r="E72" s="24">
        <v>-7.462368630419161</v>
      </c>
      <c r="F72" s="60">
        <v>2.7798</v>
      </c>
      <c r="G72" s="24">
        <v>0.2797999999999998</v>
      </c>
    </row>
    <row r="73" spans="2:7" ht="13.5">
      <c r="B73" s="27" t="s">
        <v>83</v>
      </c>
      <c r="C73" s="24">
        <v>52.68370891448582</v>
      </c>
      <c r="D73" s="24">
        <v>4.503429692555545</v>
      </c>
      <c r="E73" s="24">
        <v>-8.212834966534869</v>
      </c>
      <c r="F73" s="60">
        <v>3.0656</v>
      </c>
      <c r="G73" s="24">
        <v>0.5655999999999999</v>
      </c>
    </row>
    <row r="74" spans="2:7" ht="13.5">
      <c r="B74" s="27" t="s">
        <v>84</v>
      </c>
      <c r="C74" s="24">
        <v>47.27635851779051</v>
      </c>
      <c r="D74" s="24">
        <v>9.696978817372203</v>
      </c>
      <c r="E74" s="24">
        <v>-7.266440878717452</v>
      </c>
      <c r="F74" s="60">
        <v>2.8861</v>
      </c>
      <c r="G74" s="24">
        <v>0.3860999999999999</v>
      </c>
    </row>
    <row r="75" spans="2:7" ht="13.5">
      <c r="B75" s="27" t="s">
        <v>85</v>
      </c>
      <c r="C75" s="24">
        <v>48.630078390275195</v>
      </c>
      <c r="D75" s="24">
        <v>9.626493354002468</v>
      </c>
      <c r="E75" s="24">
        <v>-5.626817958111109</v>
      </c>
      <c r="F75" s="60">
        <v>2.6041</v>
      </c>
      <c r="G75" s="24">
        <v>0.10409999999999986</v>
      </c>
    </row>
    <row r="76" spans="2:7" ht="13.5">
      <c r="B76" s="27" t="s">
        <v>86</v>
      </c>
      <c r="C76" s="24">
        <v>49.12003194079612</v>
      </c>
      <c r="D76" s="24">
        <v>9.721986493452206</v>
      </c>
      <c r="E76" s="24">
        <v>-4.694791029703944</v>
      </c>
      <c r="F76" s="60">
        <v>2.7412</v>
      </c>
      <c r="G76" s="24">
        <v>0.24120000000000008</v>
      </c>
    </row>
    <row r="77" spans="2:7" ht="13.5">
      <c r="B77" s="27" t="s">
        <v>87</v>
      </c>
      <c r="C77" s="24">
        <v>49.08147131655659</v>
      </c>
      <c r="D77" s="24">
        <v>10.099927726227618</v>
      </c>
      <c r="E77" s="24">
        <v>-4.029423823537596</v>
      </c>
      <c r="F77" s="60">
        <v>2.7687</v>
      </c>
      <c r="G77" s="24">
        <v>0.26869999999999994</v>
      </c>
    </row>
    <row r="78" spans="2:7" ht="13.5">
      <c r="B78" s="27" t="s">
        <v>88</v>
      </c>
      <c r="C78" s="24">
        <v>48.51881408308862</v>
      </c>
      <c r="D78" s="24">
        <v>10.241935232197509</v>
      </c>
      <c r="E78" s="24">
        <v>-4.665524160173906</v>
      </c>
      <c r="F78" s="60">
        <v>2.6618</v>
      </c>
      <c r="G78" s="24">
        <v>0.16179999999999994</v>
      </c>
    </row>
    <row r="79" spans="2:7" ht="13.5">
      <c r="B79" s="27" t="s">
        <v>89</v>
      </c>
      <c r="C79" s="24">
        <v>48.080198602040724</v>
      </c>
      <c r="D79" s="24">
        <v>10.209573305826355</v>
      </c>
      <c r="E79" s="24">
        <v>-5.368323312588142</v>
      </c>
      <c r="F79" s="60">
        <v>2.5708</v>
      </c>
      <c r="G79" s="24">
        <v>0.0708000000000002</v>
      </c>
    </row>
    <row r="80" spans="2:7" ht="13.5">
      <c r="B80" s="27" t="s">
        <v>90</v>
      </c>
      <c r="C80" s="24">
        <v>47.94531571898211</v>
      </c>
      <c r="D80" s="24">
        <v>9.638538191741295</v>
      </c>
      <c r="E80" s="24">
        <v>-6.543980322096561</v>
      </c>
      <c r="F80" s="60">
        <v>2.5356</v>
      </c>
      <c r="G80" s="24">
        <v>0.035600000000000076</v>
      </c>
    </row>
    <row r="81" spans="2:7" ht="13.5">
      <c r="B81" s="27" t="s">
        <v>91</v>
      </c>
      <c r="C81" s="24">
        <v>46.48091458254274</v>
      </c>
      <c r="D81" s="24">
        <v>10.27625268589757</v>
      </c>
      <c r="E81" s="24">
        <v>-7.240181788386704</v>
      </c>
      <c r="F81" s="60">
        <v>3.2865</v>
      </c>
      <c r="G81" s="24">
        <v>0.7865000000000002</v>
      </c>
    </row>
    <row r="82" spans="2:7" ht="13.5">
      <c r="B82" s="27" t="s">
        <v>92</v>
      </c>
      <c r="C82" s="24">
        <v>46.28243275685512</v>
      </c>
      <c r="D82" s="24">
        <v>13.67426890735655</v>
      </c>
      <c r="E82" s="24">
        <v>-1.8307433162219293</v>
      </c>
      <c r="F82" s="60">
        <v>2.7096</v>
      </c>
      <c r="G82" s="24">
        <v>0.2096</v>
      </c>
    </row>
    <row r="83" spans="2:7" ht="13.5">
      <c r="B83" s="27" t="s">
        <v>93</v>
      </c>
      <c r="C83" s="24">
        <v>47.09585833001902</v>
      </c>
      <c r="D83" s="24">
        <v>13.516349004578414</v>
      </c>
      <c r="E83" s="24">
        <v>-0.8740887232523787</v>
      </c>
      <c r="F83" s="60">
        <v>2.7024</v>
      </c>
      <c r="G83" s="24">
        <v>0.2023999999999999</v>
      </c>
    </row>
    <row r="84" spans="2:7" ht="13.5">
      <c r="B84" s="27" t="s">
        <v>94</v>
      </c>
      <c r="C84" s="24">
        <v>47.674875927213286</v>
      </c>
      <c r="D84" s="24">
        <v>13.403859081806782</v>
      </c>
      <c r="E84" s="24">
        <v>-0.10408301140148012</v>
      </c>
      <c r="F84" s="60">
        <v>2.697</v>
      </c>
      <c r="G84" s="24">
        <v>0.19700000000000006</v>
      </c>
    </row>
    <row r="85" spans="2:7" ht="13.5">
      <c r="B85" s="27" t="s">
        <v>95</v>
      </c>
      <c r="C85" s="24">
        <v>46.2709557875317</v>
      </c>
      <c r="D85" s="24">
        <v>14.0722243431236</v>
      </c>
      <c r="E85" s="24">
        <v>-1.1800521368138757</v>
      </c>
      <c r="F85" s="60">
        <v>2.7214</v>
      </c>
      <c r="G85" s="24">
        <v>0.22140000000000004</v>
      </c>
    </row>
    <row r="86" spans="2:7" ht="13.5">
      <c r="B86" s="27" t="s">
        <v>96</v>
      </c>
      <c r="C86" s="24">
        <v>46.78154512147967</v>
      </c>
      <c r="D86" s="24">
        <v>14.045864607456775</v>
      </c>
      <c r="E86" s="24">
        <v>-0.4481686678196252</v>
      </c>
      <c r="F86" s="60">
        <v>2.7063</v>
      </c>
      <c r="G86" s="24">
        <v>0.20630000000000015</v>
      </c>
    </row>
    <row r="87" spans="2:7" ht="13.5">
      <c r="B87" s="27" t="s">
        <v>97</v>
      </c>
      <c r="C87" s="24">
        <v>48.172231033092</v>
      </c>
      <c r="D87" s="24">
        <v>13.758115800824223</v>
      </c>
      <c r="E87" s="24">
        <v>1.4822608275115505</v>
      </c>
      <c r="F87" s="60">
        <v>3.6207</v>
      </c>
      <c r="G87" s="24">
        <v>1.1206999999999998</v>
      </c>
    </row>
    <row r="88" spans="2:7" ht="13.5">
      <c r="B88" s="27" t="s">
        <v>98</v>
      </c>
      <c r="C88" s="24">
        <v>46.305980284483745</v>
      </c>
      <c r="D88" s="24">
        <v>13.790363589884247</v>
      </c>
      <c r="E88" s="24">
        <v>-1.6018567734950677</v>
      </c>
      <c r="F88" s="60">
        <v>2.6806</v>
      </c>
      <c r="G88" s="24">
        <v>0.1806000000000001</v>
      </c>
    </row>
    <row r="89" spans="2:7" ht="13.5">
      <c r="B89" s="27" t="s">
        <v>99</v>
      </c>
      <c r="C89" s="24">
        <v>45.72506061086041</v>
      </c>
      <c r="D89" s="24">
        <v>13.95105601580842</v>
      </c>
      <c r="E89" s="24">
        <v>-2.143090005248927</v>
      </c>
      <c r="F89" s="60">
        <v>2.6563</v>
      </c>
      <c r="G89" s="24">
        <v>0.15629999999999988</v>
      </c>
    </row>
    <row r="90" spans="2:7" ht="13.5">
      <c r="B90" s="27" t="s">
        <v>100</v>
      </c>
      <c r="C90" s="24">
        <v>45.13867227832833</v>
      </c>
      <c r="D90" s="24">
        <v>14.0647932432819</v>
      </c>
      <c r="E90" s="24">
        <v>-2.7194953926929224</v>
      </c>
      <c r="F90" s="60">
        <v>2.6269</v>
      </c>
      <c r="G90" s="24">
        <v>0.1269</v>
      </c>
    </row>
    <row r="91" spans="2:7" ht="13.5">
      <c r="B91" s="27" t="s">
        <v>101</v>
      </c>
      <c r="C91" s="24">
        <v>44.54511725342703</v>
      </c>
      <c r="D91" s="24">
        <v>14.167787210011205</v>
      </c>
      <c r="E91" s="24">
        <v>-3.277747569313564</v>
      </c>
      <c r="F91" s="60">
        <v>2.559</v>
      </c>
      <c r="G91" s="24">
        <v>0.05900000000000016</v>
      </c>
    </row>
    <row r="92" spans="2:6" ht="13.5">
      <c r="B92" s="27" t="s">
        <v>102</v>
      </c>
      <c r="C92" s="24">
        <v>43.97381849348989</v>
      </c>
      <c r="D92" s="24">
        <v>14.217030137039817</v>
      </c>
      <c r="E92" s="24">
        <v>-3.8522220393736624</v>
      </c>
      <c r="F92" s="60">
        <v>2.4881</v>
      </c>
    </row>
    <row r="93" spans="2:7" ht="13.5">
      <c r="B93" s="27" t="s">
        <v>103</v>
      </c>
      <c r="C93" s="24">
        <v>43.405261260911004</v>
      </c>
      <c r="D93" s="24">
        <v>14.270472404546704</v>
      </c>
      <c r="E93" s="24">
        <v>-4.3831837441741035</v>
      </c>
      <c r="F93" s="60">
        <v>2.6903</v>
      </c>
      <c r="G93" s="24">
        <v>0.19030000000000014</v>
      </c>
    </row>
    <row r="94" spans="2:7" ht="13.5">
      <c r="B94" s="27" t="s">
        <v>104</v>
      </c>
      <c r="C94" s="24">
        <v>46.219490947262365</v>
      </c>
      <c r="D94" s="24">
        <v>14.392371219878475</v>
      </c>
      <c r="E94" s="24">
        <v>-0.7227167974000123</v>
      </c>
      <c r="F94" s="60">
        <v>2.7058</v>
      </c>
      <c r="G94" s="24">
        <v>0.20579999999999998</v>
      </c>
    </row>
    <row r="95" spans="2:7" ht="13.5">
      <c r="B95" s="27" t="s">
        <v>105</v>
      </c>
      <c r="C95" s="24">
        <v>45.678753590886025</v>
      </c>
      <c r="D95" s="24">
        <v>14.509875732281467</v>
      </c>
      <c r="E95" s="24">
        <v>-1.3054854448200677</v>
      </c>
      <c r="F95" s="60">
        <v>2.6758</v>
      </c>
      <c r="G95" s="24">
        <v>0.17580000000000018</v>
      </c>
    </row>
    <row r="96" spans="2:7" ht="13.5">
      <c r="B96" s="27" t="s">
        <v>106</v>
      </c>
      <c r="C96" s="24">
        <v>45.12362571334525</v>
      </c>
      <c r="D96" s="24">
        <v>14.593658399901821</v>
      </c>
      <c r="E96" s="24">
        <v>-1.9146431607614094</v>
      </c>
      <c r="F96" s="60">
        <v>2.6356</v>
      </c>
      <c r="G96" s="24">
        <v>0.13560000000000016</v>
      </c>
    </row>
    <row r="97" spans="2:7" ht="13.5">
      <c r="B97" s="27" t="s">
        <v>107</v>
      </c>
      <c r="C97" s="24">
        <v>44.52584662865003</v>
      </c>
      <c r="D97" s="24">
        <v>14.728903792612991</v>
      </c>
      <c r="E97" s="24">
        <v>-2.4553895246143447</v>
      </c>
      <c r="F97" s="60">
        <v>2.5935</v>
      </c>
      <c r="G97" s="24">
        <v>0.09350000000000014</v>
      </c>
    </row>
    <row r="98" spans="2:7" ht="13.5">
      <c r="B98" s="27" t="s">
        <v>108</v>
      </c>
      <c r="C98" s="24">
        <v>43.98131822840225</v>
      </c>
      <c r="D98" s="24">
        <v>14.714141159488744</v>
      </c>
      <c r="E98" s="24">
        <v>-3.116367689042216</v>
      </c>
      <c r="F98" s="60">
        <v>2.5077</v>
      </c>
      <c r="G98" s="24">
        <v>0.007699999999999818</v>
      </c>
    </row>
    <row r="99" spans="2:7" ht="13.5">
      <c r="B99" s="27" t="s">
        <v>109</v>
      </c>
      <c r="C99" s="24">
        <v>43.44522932021162</v>
      </c>
      <c r="D99" s="24">
        <v>14.722509209713683</v>
      </c>
      <c r="E99" s="24">
        <v>-3.6983113487266204</v>
      </c>
      <c r="F99" s="60">
        <v>2.5231</v>
      </c>
      <c r="G99" s="24">
        <v>0.0230999999999999</v>
      </c>
    </row>
    <row r="100" spans="2:7" ht="13.5">
      <c r="B100" s="27" t="s">
        <v>110</v>
      </c>
      <c r="C100" s="24">
        <v>42.88436920078559</v>
      </c>
      <c r="D100" s="24">
        <v>14.798528219787336</v>
      </c>
      <c r="E100" s="24">
        <v>-4.182637522390493</v>
      </c>
      <c r="F100" s="60">
        <v>2.8905</v>
      </c>
      <c r="G100" s="24">
        <v>0.39049999999999985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I50" sqref="I50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6" ht="13.5"/>
    <row r="7" spans="3:5" ht="24">
      <c r="C7" s="80" t="s">
        <v>45</v>
      </c>
      <c r="D7" s="80"/>
      <c r="E7" s="80"/>
    </row>
    <row r="9" spans="2:6" ht="13.5">
      <c r="B9" s="4" t="s">
        <v>53</v>
      </c>
      <c r="C9" s="79"/>
      <c r="D9" s="79"/>
      <c r="E9" s="4" t="s">
        <v>3</v>
      </c>
      <c r="F9" s="45">
        <v>39588.59483796296</v>
      </c>
    </row>
    <row r="10" spans="2:4" ht="13.5">
      <c r="B10" s="4" t="s">
        <v>54</v>
      </c>
      <c r="C10" s="79"/>
      <c r="D10" s="79"/>
    </row>
    <row r="11" spans="2:4" ht="13.5">
      <c r="B11" s="4" t="s">
        <v>55</v>
      </c>
      <c r="C11" s="79"/>
      <c r="D11" s="79"/>
    </row>
    <row r="12" spans="2:4" ht="13.5">
      <c r="B12" s="4" t="s">
        <v>56</v>
      </c>
      <c r="C12" s="79"/>
      <c r="D12" s="79"/>
    </row>
    <row r="13" spans="2:8" ht="13.5">
      <c r="B13" s="70" t="s">
        <v>52</v>
      </c>
      <c r="C13" s="74"/>
      <c r="D13" s="74"/>
      <c r="E13" s="74"/>
      <c r="F13" s="74"/>
      <c r="G13" s="74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5</v>
      </c>
      <c r="F36" s="43">
        <v>5</v>
      </c>
      <c r="G36" s="44">
        <v>9.25925925925926</v>
      </c>
      <c r="H36" s="55"/>
    </row>
    <row r="37" spans="2:8" ht="13.5">
      <c r="B37" s="48" t="s">
        <v>39</v>
      </c>
      <c r="C37" s="43">
        <v>0</v>
      </c>
      <c r="D37" s="43"/>
      <c r="E37" s="43">
        <v>49</v>
      </c>
      <c r="F37" s="43">
        <v>49</v>
      </c>
      <c r="G37" s="44">
        <v>90.74074074074075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90.74074074074075</v>
      </c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54</v>
      </c>
      <c r="F39" s="43">
        <v>54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1.6138766948749321</v>
      </c>
      <c r="E42" s="41">
        <v>1.515099086767579</v>
      </c>
      <c r="F42" s="50">
        <v>3.6207</v>
      </c>
    </row>
    <row r="43" spans="2:6" ht="13.5">
      <c r="B43" s="48" t="s">
        <v>13</v>
      </c>
      <c r="C43" s="41">
        <v>-3.0952207622279033</v>
      </c>
      <c r="D43" s="41">
        <v>-2.3953197349406716</v>
      </c>
      <c r="E43" s="41">
        <v>-0.33199254071410644</v>
      </c>
      <c r="F43" s="50">
        <v>2.379288537991414</v>
      </c>
    </row>
    <row r="44" spans="2:6" ht="13.5">
      <c r="B44" s="48" t="s">
        <v>14</v>
      </c>
      <c r="C44" s="41">
        <v>3.0952207622279033</v>
      </c>
      <c r="D44" s="41">
        <v>4.009196429815604</v>
      </c>
      <c r="E44" s="41">
        <v>1.8470916274816855</v>
      </c>
      <c r="F44" s="50">
        <v>1.2414114620085859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-2.004941469234654</v>
      </c>
      <c r="D46" s="41">
        <v>-0.7438816270290919</v>
      </c>
      <c r="E46" s="41">
        <v>0.7208939498650001</v>
      </c>
      <c r="F46" s="50">
        <v>2.729657407407409</v>
      </c>
    </row>
    <row r="47" spans="2:6" ht="13.5">
      <c r="B47" s="48" t="s">
        <v>26</v>
      </c>
      <c r="C47" s="41">
        <v>2.0670994264412696</v>
      </c>
      <c r="D47" s="41">
        <v>1.5608199031429393</v>
      </c>
      <c r="E47" s="41">
        <v>0.8917776446475938</v>
      </c>
      <c r="F47" s="50">
        <v>2.739402521779957</v>
      </c>
    </row>
    <row r="48" spans="2:6" ht="13.5">
      <c r="B48" s="48" t="s">
        <v>27</v>
      </c>
      <c r="C48" s="41">
        <v>0.5078241814636456</v>
      </c>
      <c r="D48" s="41">
        <v>1.385035523901395</v>
      </c>
      <c r="E48" s="41">
        <v>0.5298857325953069</v>
      </c>
      <c r="F48" s="50">
        <v>0.2330298568625248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2.5</v>
      </c>
      <c r="C1">
        <f>MAX(GaussDistr_1)-1</f>
        <v>9</v>
      </c>
      <c r="F1" t="s">
        <v>21</v>
      </c>
      <c r="G1">
        <v>54</v>
      </c>
    </row>
    <row r="2" spans="2:3" ht="12.75">
      <c r="B2">
        <v>-2.5</v>
      </c>
      <c r="C2">
        <f>MAX(GaussDistr_1)-1</f>
        <v>9</v>
      </c>
    </row>
    <row r="3" spans="1:16" ht="12.75">
      <c r="A3" t="str">
        <f>"-3s"</f>
        <v>-3s</v>
      </c>
      <c r="B3">
        <v>2.0305678368198348</v>
      </c>
      <c r="C3">
        <f aca="true" t="shared" si="0" ref="C3:C33">NORMDIST(B3,AveDev3D_0,StandardDev3D_0,FALSE)*NumPoints_7*I3</f>
        <v>0.04786396284893021</v>
      </c>
      <c r="D3">
        <v>0</v>
      </c>
      <c r="F3" t="s">
        <v>17</v>
      </c>
      <c r="G3">
        <v>15</v>
      </c>
      <c r="I3">
        <f>B5-B4</f>
        <v>0.04660597137250466</v>
      </c>
      <c r="N3">
        <v>2.5</v>
      </c>
      <c r="O3">
        <v>-2.5</v>
      </c>
      <c r="P3">
        <v>2.729657407407409</v>
      </c>
    </row>
    <row r="4" spans="1:16" ht="12.75">
      <c r="B4">
        <v>2.07717380819234</v>
      </c>
      <c r="C4">
        <f t="shared" si="0"/>
        <v>0.08548687709618326</v>
      </c>
      <c r="D4">
        <v>0</v>
      </c>
      <c r="F4" t="s">
        <v>18</v>
      </c>
      <c r="G4">
        <v>5</v>
      </c>
      <c r="I4">
        <f>I3</f>
        <v>0.04660597137250466</v>
      </c>
      <c r="N4">
        <v>2.5</v>
      </c>
      <c r="O4">
        <v>-2.5</v>
      </c>
      <c r="P4">
        <v>2.729657407407409</v>
      </c>
    </row>
    <row r="5" spans="1:16" ht="12.75">
      <c r="B5">
        <v>2.1237797795648445</v>
      </c>
      <c r="C5">
        <f t="shared" si="0"/>
        <v>0.14669606772380356</v>
      </c>
      <c r="D5">
        <v>0</v>
      </c>
      <c r="I5">
        <f>I4</f>
        <v>0.04660597137250466</v>
      </c>
      <c r="N5">
        <v>2.5</v>
      </c>
      <c r="O5">
        <v>-2.5</v>
      </c>
      <c r="P5">
        <v>2.729657407407409</v>
      </c>
    </row>
    <row r="6" spans="1:16" ht="12.75">
      <c r="B6">
        <v>2.1703857509373496</v>
      </c>
      <c r="C6">
        <f t="shared" si="0"/>
        <v>0.24186092718430185</v>
      </c>
      <c r="D6">
        <v>0</v>
      </c>
      <c r="I6">
        <f aca="true" t="shared" si="1" ref="I6:I33">I5</f>
        <v>0.04660597137250466</v>
      </c>
      <c r="N6">
        <v>2.5</v>
      </c>
      <c r="O6">
        <v>-2.5</v>
      </c>
      <c r="P6">
        <v>2.729657407407409</v>
      </c>
    </row>
    <row r="7" spans="1:16" ht="12.75">
      <c r="B7">
        <v>2.2169917223098548</v>
      </c>
      <c r="C7">
        <f t="shared" si="0"/>
        <v>0.3831256027392975</v>
      </c>
      <c r="D7">
        <v>0</v>
      </c>
      <c r="I7">
        <f t="shared" si="1"/>
        <v>0.04660597137250466</v>
      </c>
      <c r="N7">
        <v>2.5</v>
      </c>
      <c r="O7">
        <v>-2.5</v>
      </c>
      <c r="P7">
        <v>2.729657407407409</v>
      </c>
    </row>
    <row r="8" spans="1:16" ht="12.75">
      <c r="A8" t="str">
        <f>"-2s"</f>
        <v>-2s</v>
      </c>
      <c r="B8">
        <v>2.2635976936823594</v>
      </c>
      <c r="C8">
        <f t="shared" si="0"/>
        <v>0.5831024383424266</v>
      </c>
      <c r="D8">
        <v>0</v>
      </c>
      <c r="I8">
        <f t="shared" si="1"/>
        <v>0.04660597137250466</v>
      </c>
      <c r="N8">
        <v>2.5</v>
      </c>
      <c r="O8">
        <v>-2.5</v>
      </c>
      <c r="P8">
        <v>2.729657407407409</v>
      </c>
    </row>
    <row r="9" spans="1:16" ht="12.75">
      <c r="B9">
        <v>2.3102036650548645</v>
      </c>
      <c r="C9">
        <f t="shared" si="0"/>
        <v>0.8526617096496516</v>
      </c>
      <c r="D9">
        <v>0</v>
      </c>
      <c r="I9">
        <f t="shared" si="1"/>
        <v>0.04660597137250466</v>
      </c>
      <c r="N9">
        <v>2.5</v>
      </c>
      <c r="O9">
        <v>-2.5</v>
      </c>
      <c r="P9">
        <v>2.729657407407409</v>
      </c>
    </row>
    <row r="10" spans="1:16" ht="12.75">
      <c r="B10">
        <v>2.3568096364273696</v>
      </c>
      <c r="C10">
        <f t="shared" si="0"/>
        <v>1.1979450145381139</v>
      </c>
      <c r="D10">
        <v>3</v>
      </c>
      <c r="I10">
        <f t="shared" si="1"/>
        <v>0.04660597137250466</v>
      </c>
      <c r="N10">
        <v>2.5</v>
      </c>
      <c r="O10">
        <v>-2.5</v>
      </c>
      <c r="P10">
        <v>2.729657407407409</v>
      </c>
    </row>
    <row r="11" spans="1:16" ht="12.75">
      <c r="B11">
        <v>2.4034156077998743</v>
      </c>
      <c r="C11">
        <f t="shared" si="0"/>
        <v>1.6170566288660326</v>
      </c>
      <c r="D11">
        <v>0</v>
      </c>
      <c r="I11">
        <f t="shared" si="1"/>
        <v>0.04660597137250466</v>
      </c>
      <c r="N11">
        <v>2.5</v>
      </c>
      <c r="O11">
        <v>-2.5</v>
      </c>
      <c r="P11">
        <v>2.729657407407409</v>
      </c>
    </row>
    <row r="12" spans="1:16" ht="12.75">
      <c r="B12">
        <v>2.4500215791723794</v>
      </c>
      <c r="C12">
        <f t="shared" si="0"/>
        <v>2.0972093938186864</v>
      </c>
      <c r="D12">
        <v>1</v>
      </c>
      <c r="I12">
        <f t="shared" si="1"/>
        <v>0.04660597137250466</v>
      </c>
      <c r="N12">
        <v>2.5</v>
      </c>
      <c r="O12">
        <v>-2.5</v>
      </c>
      <c r="P12">
        <v>2.729657407407409</v>
      </c>
    </row>
    <row r="13" spans="1:16" ht="12.75">
      <c r="B13">
        <v>2.4966275505448845</v>
      </c>
      <c r="C13">
        <f t="shared" si="0"/>
        <v>2.6132838248067336</v>
      </c>
      <c r="D13">
        <v>4</v>
      </c>
      <c r="I13">
        <f t="shared" si="1"/>
        <v>0.04660597137250466</v>
      </c>
      <c r="N13">
        <v>2.5</v>
      </c>
      <c r="O13">
        <v>-2.5</v>
      </c>
      <c r="P13">
        <v>2.729657407407409</v>
      </c>
    </row>
    <row r="14" spans="1:16" ht="12.75">
      <c r="B14">
        <v>2.543233521917389</v>
      </c>
      <c r="C14">
        <f t="shared" si="0"/>
        <v>3.128668769823992</v>
      </c>
      <c r="D14">
        <v>3</v>
      </c>
      <c r="I14">
        <f t="shared" si="1"/>
        <v>0.04660597137250466</v>
      </c>
      <c r="N14">
        <v>2.5</v>
      </c>
      <c r="O14">
        <v>-2.5</v>
      </c>
      <c r="P14">
        <v>2.729657407407409</v>
      </c>
    </row>
    <row r="15" spans="1:16" ht="12.75">
      <c r="B15">
        <v>2.5898394932898943</v>
      </c>
      <c r="C15">
        <f t="shared" si="0"/>
        <v>3.598825711231412</v>
      </c>
      <c r="D15">
        <v>8</v>
      </c>
      <c r="I15">
        <f t="shared" si="1"/>
        <v>0.04660597137250466</v>
      </c>
      <c r="N15">
        <v>2.5</v>
      </c>
      <c r="O15">
        <v>-2.5</v>
      </c>
      <c r="P15">
        <v>2.729657407407409</v>
      </c>
    </row>
    <row r="16" spans="1:16" ht="12.75">
      <c r="B16">
        <v>2.6364454646623994</v>
      </c>
      <c r="C16">
        <f t="shared" si="0"/>
        <v>3.9773175152758666</v>
      </c>
      <c r="D16">
        <v>8</v>
      </c>
      <c r="I16">
        <f t="shared" si="1"/>
        <v>0.04660597137250466</v>
      </c>
      <c r="N16">
        <v>2.5</v>
      </c>
      <c r="O16">
        <v>-2.5</v>
      </c>
      <c r="P16">
        <v>2.729657407407409</v>
      </c>
    </row>
    <row r="17" spans="1:16" ht="12.75">
      <c r="B17">
        <v>2.683051436034904</v>
      </c>
      <c r="C17">
        <f t="shared" si="0"/>
        <v>4.223261094934895</v>
      </c>
      <c r="D17">
        <v>10</v>
      </c>
      <c r="I17">
        <f t="shared" si="1"/>
        <v>0.04660597137250466</v>
      </c>
      <c r="N17">
        <v>2.5</v>
      </c>
      <c r="O17">
        <v>-2.5</v>
      </c>
      <c r="P17">
        <v>2.729657407407409</v>
      </c>
    </row>
    <row r="18" spans="1:16" ht="12.75">
      <c r="A18" t="str">
        <f>"0"</f>
        <v>0</v>
      </c>
      <c r="B18">
        <v>2.729657407407409</v>
      </c>
      <c r="C18">
        <f t="shared" si="0"/>
        <v>4.308576628335445</v>
      </c>
      <c r="D18">
        <v>4</v>
      </c>
      <c r="I18">
        <f t="shared" si="1"/>
        <v>0.04660597137250466</v>
      </c>
      <c r="N18">
        <v>2.5</v>
      </c>
      <c r="O18">
        <v>-2.5</v>
      </c>
      <c r="P18">
        <v>2.729657407407409</v>
      </c>
    </row>
    <row r="19" spans="1:16" ht="12.75">
      <c r="B19">
        <v>2.7762633787799142</v>
      </c>
      <c r="C19">
        <f t="shared" si="0"/>
        <v>4.223261094934895</v>
      </c>
      <c r="D19">
        <v>1</v>
      </c>
      <c r="I19">
        <f t="shared" si="1"/>
        <v>0.04660597137250466</v>
      </c>
      <c r="N19">
        <v>2.5</v>
      </c>
      <c r="O19">
        <v>-2.5</v>
      </c>
      <c r="P19">
        <v>2.729657407407409</v>
      </c>
    </row>
    <row r="20" spans="1:16" ht="12.75">
      <c r="B20">
        <v>2.822869350152419</v>
      </c>
      <c r="C20">
        <f t="shared" si="0"/>
        <v>3.9773175152758666</v>
      </c>
      <c r="D20">
        <v>1</v>
      </c>
      <c r="I20">
        <f t="shared" si="1"/>
        <v>0.04660597137250466</v>
      </c>
      <c r="N20">
        <v>2.5</v>
      </c>
      <c r="O20">
        <v>-2.5</v>
      </c>
      <c r="P20">
        <v>2.729657407407409</v>
      </c>
    </row>
    <row r="21" spans="1:16" ht="12.75">
      <c r="B21">
        <v>2.869475321524924</v>
      </c>
      <c r="C21">
        <f t="shared" si="0"/>
        <v>3.598825711231412</v>
      </c>
      <c r="D21">
        <v>4</v>
      </c>
      <c r="I21">
        <f t="shared" si="1"/>
        <v>0.04660597137250466</v>
      </c>
      <c r="N21">
        <v>2.5</v>
      </c>
      <c r="O21">
        <v>-2.5</v>
      </c>
      <c r="P21">
        <v>2.729657407407409</v>
      </c>
    </row>
    <row r="22" spans="1:16" ht="12.75">
      <c r="B22">
        <v>2.916081292897429</v>
      </c>
      <c r="C22">
        <f t="shared" si="0"/>
        <v>3.128668769823992</v>
      </c>
      <c r="D22">
        <v>0</v>
      </c>
      <c r="I22">
        <f t="shared" si="1"/>
        <v>0.04660597137250466</v>
      </c>
      <c r="N22">
        <v>2.5</v>
      </c>
      <c r="O22">
        <v>-2.5</v>
      </c>
      <c r="P22">
        <v>2.729657407407409</v>
      </c>
    </row>
    <row r="23" spans="1:16" ht="12.75">
      <c r="B23">
        <v>2.962687264269934</v>
      </c>
      <c r="C23">
        <f t="shared" si="0"/>
        <v>2.6132838248067336</v>
      </c>
      <c r="D23">
        <v>0</v>
      </c>
      <c r="I23">
        <f t="shared" si="1"/>
        <v>0.04660597137250466</v>
      </c>
      <c r="N23">
        <v>2.5</v>
      </c>
      <c r="O23">
        <v>-2.5</v>
      </c>
      <c r="P23">
        <v>2.729657407407409</v>
      </c>
    </row>
    <row r="24" spans="1:16" ht="12.75">
      <c r="B24">
        <v>3.009293235642439</v>
      </c>
      <c r="C24">
        <f t="shared" si="0"/>
        <v>2.0972093938186864</v>
      </c>
      <c r="D24">
        <v>1</v>
      </c>
      <c r="I24">
        <f t="shared" si="1"/>
        <v>0.04660597137250466</v>
      </c>
      <c r="N24">
        <v>2.5</v>
      </c>
      <c r="O24">
        <v>-2.5</v>
      </c>
      <c r="P24">
        <v>2.729657407407409</v>
      </c>
    </row>
    <row r="25" spans="1:16" ht="12.75">
      <c r="B25">
        <v>3.055899207014944</v>
      </c>
      <c r="C25">
        <f t="shared" si="0"/>
        <v>1.6170566288660326</v>
      </c>
      <c r="D25">
        <v>2</v>
      </c>
      <c r="I25">
        <f t="shared" si="1"/>
        <v>0.04660597137250466</v>
      </c>
      <c r="N25">
        <v>2.5</v>
      </c>
      <c r="O25">
        <v>-2.5</v>
      </c>
      <c r="P25">
        <v>2.729657407407409</v>
      </c>
    </row>
    <row r="26" spans="1:16" ht="12.75">
      <c r="B26">
        <v>3.1025051783874487</v>
      </c>
      <c r="C26">
        <f t="shared" si="0"/>
        <v>1.1979450145381139</v>
      </c>
      <c r="D26">
        <v>0</v>
      </c>
      <c r="I26">
        <f t="shared" si="1"/>
        <v>0.04660597137250466</v>
      </c>
      <c r="N26">
        <v>2.5</v>
      </c>
      <c r="O26">
        <v>-2.5</v>
      </c>
      <c r="P26">
        <v>2.729657407407409</v>
      </c>
    </row>
    <row r="27" spans="1:16" ht="12.75">
      <c r="B27">
        <v>3.1491111497599538</v>
      </c>
      <c r="C27">
        <f t="shared" si="0"/>
        <v>0.8526617096496516</v>
      </c>
      <c r="D27">
        <v>1</v>
      </c>
      <c r="I27">
        <f t="shared" si="1"/>
        <v>0.04660597137250466</v>
      </c>
      <c r="N27">
        <v>2.5</v>
      </c>
      <c r="O27">
        <v>-2.5</v>
      </c>
      <c r="P27">
        <v>2.729657407407409</v>
      </c>
    </row>
    <row r="28" spans="1:16" ht="12.75">
      <c r="A28" t="str">
        <f>"2s"</f>
        <v>2s</v>
      </c>
      <c r="B28">
        <v>3.195717121132459</v>
      </c>
      <c r="C28">
        <f t="shared" si="0"/>
        <v>0.5831024383424266</v>
      </c>
      <c r="D28">
        <v>0</v>
      </c>
      <c r="I28">
        <f t="shared" si="1"/>
        <v>0.04660597137250466</v>
      </c>
      <c r="N28">
        <v>2.5</v>
      </c>
      <c r="O28">
        <v>-2.5</v>
      </c>
      <c r="P28">
        <v>2.729657407407409</v>
      </c>
    </row>
    <row r="29" spans="1:16" ht="12.75">
      <c r="B29">
        <v>3.2423230925049635</v>
      </c>
      <c r="C29">
        <f t="shared" si="0"/>
        <v>0.3831256027392975</v>
      </c>
      <c r="D29">
        <v>2</v>
      </c>
      <c r="I29">
        <f t="shared" si="1"/>
        <v>0.04660597137250466</v>
      </c>
      <c r="N29">
        <v>2.5</v>
      </c>
      <c r="O29">
        <v>-2.5</v>
      </c>
      <c r="P29">
        <v>2.729657407407409</v>
      </c>
    </row>
    <row r="30" spans="1:16" ht="12.75">
      <c r="B30">
        <v>3.2889290638774686</v>
      </c>
      <c r="C30">
        <f t="shared" si="0"/>
        <v>0.24186092718430185</v>
      </c>
      <c r="D30">
        <v>0</v>
      </c>
      <c r="I30">
        <f t="shared" si="1"/>
        <v>0.04660597137250466</v>
      </c>
      <c r="N30">
        <v>2.5</v>
      </c>
      <c r="O30">
        <v>-2.5</v>
      </c>
      <c r="P30">
        <v>2.729657407407409</v>
      </c>
    </row>
    <row r="31" spans="1:16" ht="12.75">
      <c r="B31">
        <v>3.3355350352499737</v>
      </c>
      <c r="C31">
        <f t="shared" si="0"/>
        <v>0.14669606772380356</v>
      </c>
      <c r="D31">
        <v>0</v>
      </c>
      <c r="I31">
        <f t="shared" si="1"/>
        <v>0.04660597137250466</v>
      </c>
      <c r="N31">
        <v>2.5</v>
      </c>
      <c r="O31">
        <v>-2.5</v>
      </c>
      <c r="P31">
        <v>2.729657407407409</v>
      </c>
    </row>
    <row r="32" spans="1:16" ht="12.75">
      <c r="B32">
        <v>3.3821410066224784</v>
      </c>
      <c r="C32">
        <f t="shared" si="0"/>
        <v>0.08548687709618326</v>
      </c>
      <c r="D32">
        <v>0</v>
      </c>
      <c r="I32">
        <f t="shared" si="1"/>
        <v>0.04660597137250466</v>
      </c>
      <c r="N32">
        <v>2.5</v>
      </c>
      <c r="O32">
        <v>-2.5</v>
      </c>
      <c r="P32">
        <v>2.729657407407409</v>
      </c>
    </row>
    <row r="33" spans="1:16" ht="12.75">
      <c r="A33" t="str">
        <f>"3s"</f>
        <v>3s</v>
      </c>
      <c r="B33">
        <v>3.4287469779949835</v>
      </c>
      <c r="C33">
        <f t="shared" si="0"/>
        <v>0.04786396284893021</v>
      </c>
      <c r="D33">
        <v>1</v>
      </c>
      <c r="I33">
        <f t="shared" si="1"/>
        <v>0.04660597137250466</v>
      </c>
      <c r="N33">
        <v>2.5</v>
      </c>
      <c r="O33">
        <v>-2.5</v>
      </c>
      <c r="P33">
        <v>2.729657407407409</v>
      </c>
    </row>
    <row r="34" spans="14:16" ht="12.75">
      <c r="N34">
        <v>2.5</v>
      </c>
      <c r="O34">
        <v>-2.5</v>
      </c>
      <c r="P34">
        <v>2.729657407407409</v>
      </c>
    </row>
    <row r="35" spans="14:16" ht="12.75">
      <c r="N35">
        <v>2.5</v>
      </c>
      <c r="O35">
        <v>-2.5</v>
      </c>
      <c r="P35">
        <v>2.729657407407409</v>
      </c>
    </row>
    <row r="36" spans="14:16" ht="12.75">
      <c r="N36">
        <v>2.5</v>
      </c>
      <c r="O36">
        <v>-2.5</v>
      </c>
      <c r="P36">
        <v>2.729657407407409</v>
      </c>
    </row>
    <row r="37" spans="14:16" ht="12.75">
      <c r="N37">
        <v>2.5</v>
      </c>
      <c r="O37">
        <v>-2.5</v>
      </c>
      <c r="P37">
        <v>2.729657407407409</v>
      </c>
    </row>
    <row r="38" spans="14:16" ht="12.75">
      <c r="N38">
        <v>2.5</v>
      </c>
      <c r="O38">
        <v>-2.5</v>
      </c>
      <c r="P38">
        <v>2.729657407407409</v>
      </c>
    </row>
    <row r="39" spans="14:16" ht="12.75">
      <c r="N39">
        <v>2.5</v>
      </c>
      <c r="O39">
        <v>-2.5</v>
      </c>
      <c r="P39">
        <v>2.729657407407409</v>
      </c>
    </row>
    <row r="40" spans="14:16" ht="12.75">
      <c r="N40">
        <v>2.5</v>
      </c>
      <c r="O40">
        <v>-2.5</v>
      </c>
      <c r="P40">
        <v>2.729657407407409</v>
      </c>
    </row>
    <row r="41" spans="14:16" ht="12.75">
      <c r="N41">
        <v>2.5</v>
      </c>
      <c r="O41">
        <v>-2.5</v>
      </c>
      <c r="P41">
        <v>2.729657407407409</v>
      </c>
    </row>
    <row r="42" spans="14:16" ht="12.75">
      <c r="N42">
        <v>2.5</v>
      </c>
      <c r="O42">
        <v>-2.5</v>
      </c>
      <c r="P42">
        <v>2.729657407407409</v>
      </c>
    </row>
    <row r="43" spans="14:16" ht="12.75">
      <c r="N43">
        <v>2.5</v>
      </c>
      <c r="O43">
        <v>-2.5</v>
      </c>
      <c r="P43">
        <v>2.729657407407409</v>
      </c>
    </row>
    <row r="44" spans="14:16" ht="12.75">
      <c r="N44">
        <v>2.5</v>
      </c>
      <c r="O44">
        <v>-2.5</v>
      </c>
      <c r="P44">
        <v>2.729657407407409</v>
      </c>
    </row>
    <row r="45" spans="14:16" ht="12.75">
      <c r="N45">
        <v>2.5</v>
      </c>
      <c r="O45">
        <v>-2.5</v>
      </c>
      <c r="P45">
        <v>2.729657407407409</v>
      </c>
    </row>
    <row r="46" spans="14:16" ht="12.75">
      <c r="N46">
        <v>2.5</v>
      </c>
      <c r="O46">
        <v>-2.5</v>
      </c>
      <c r="P46">
        <v>2.729657407407409</v>
      </c>
    </row>
    <row r="47" spans="14:16" ht="12.75">
      <c r="N47">
        <v>2.5</v>
      </c>
      <c r="O47">
        <v>-2.5</v>
      </c>
      <c r="P47">
        <v>2.729657407407409</v>
      </c>
    </row>
    <row r="48" spans="14:16" ht="12.75">
      <c r="N48">
        <v>2.5</v>
      </c>
      <c r="O48">
        <v>-2.5</v>
      </c>
      <c r="P48">
        <v>2.729657407407409</v>
      </c>
    </row>
    <row r="49" spans="14:16" ht="12.75">
      <c r="N49">
        <v>2.5</v>
      </c>
      <c r="O49">
        <v>-2.5</v>
      </c>
      <c r="P49">
        <v>2.729657407407409</v>
      </c>
    </row>
    <row r="50" spans="14:16" ht="12.75">
      <c r="N50">
        <v>2.5</v>
      </c>
      <c r="O50">
        <v>-2.5</v>
      </c>
      <c r="P50">
        <v>2.729657407407409</v>
      </c>
    </row>
    <row r="51" spans="14:16" ht="12.75">
      <c r="N51">
        <v>2.5</v>
      </c>
      <c r="O51">
        <v>-2.5</v>
      </c>
      <c r="P51">
        <v>2.729657407407409</v>
      </c>
    </row>
    <row r="52" spans="14:16" ht="12.75">
      <c r="N52">
        <v>2.5</v>
      </c>
      <c r="O52">
        <v>-2.5</v>
      </c>
      <c r="P52">
        <v>2.729657407407409</v>
      </c>
    </row>
    <row r="53" spans="14:16" ht="12.75">
      <c r="N53">
        <v>2.5</v>
      </c>
      <c r="O53">
        <v>-2.5</v>
      </c>
      <c r="P53">
        <v>2.729657407407409</v>
      </c>
    </row>
    <row r="54" spans="14:16" ht="12.75">
      <c r="N54">
        <v>2.5</v>
      </c>
      <c r="O54">
        <v>-2.5</v>
      </c>
      <c r="P54">
        <v>2.729657407407409</v>
      </c>
    </row>
    <row r="55" spans="14:16" ht="12.75">
      <c r="N55">
        <v>2.5</v>
      </c>
      <c r="O55">
        <v>-2.5</v>
      </c>
      <c r="P55">
        <v>2.729657407407409</v>
      </c>
    </row>
    <row r="56" spans="14:16" ht="12.75">
      <c r="N56">
        <v>2.5</v>
      </c>
      <c r="O56">
        <v>-2.5</v>
      </c>
      <c r="P56">
        <v>2.729657407407409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2006-04-24T23:14:51Z</cp:lastPrinted>
  <dcterms:created xsi:type="dcterms:W3CDTF">2004-07-06T03:38:11Z</dcterms:created>
  <dcterms:modified xsi:type="dcterms:W3CDTF">2008-05-21T14:50:32Z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