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firstSheet="2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<sst xmlns="http://schemas.openxmlformats.org/spreadsheetml/2006/main" count="498" uniqueCount="116">
  <si>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</si>
  <si>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</si>
  <si>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</si>
  <si>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</si>
  <si>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</si>
  <si>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</si>
  <si>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</si>
  <si>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</si>
  <si>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</si>
  <si>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</si>
  <si>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</si>
  <si>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</si>
  <si>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</si>
  <si>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</si>
  <si>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</si>
  <si>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</si>
  <si>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</si>
  <si>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</si>
  <si>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</si>
  <si>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</si>
  <si>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</si>
  <si>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</si>
  <si>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</si>
  <si>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</si>
  <si>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</si>
  <si>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</si>
  <si>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</si>
  <si>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</si>
  <si>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</si>
  <si>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</si>
  <si>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</si>
  <si>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</si>
  <si>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</si>
  <si>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</si>
  <si>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</si>
  <si>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</si>
  <si>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</si>
  <si>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</si>
  <si>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</si>
  <si>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</si>
  <si>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</si>
  <si>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</si>
  <si>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</si>
  <si>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</si>
  <si>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</si>
  <si>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</si>
  <si>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</si>
  <si>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</si>
  <si>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</si>
  <si>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</si>
  <si>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</si>
  <si>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</si>
  <si>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B clamps section 1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</si>
  <si>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</si>
  <si>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</si>
  <si>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</si>
  <si>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</si>
  <si>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</si>
  <si>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</si>
  <si>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</si>
  <si>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</si>
  <si>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</si>
  <si>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</si>
  <si>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</si>
  <si>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</si>
  <si>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</si>
  <si>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</si>
  <si>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</si>
  <si>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</si>
  <si>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</si>
  <si>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</si>
  <si>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</si>
  <si>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</si>
  <si>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</si>
  <si>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</si>
  <si>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</si>
  <si>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</si>
  <si>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</si>
  <si>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</si>
  <si>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</si>
  <si>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</si>
  <si>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</si>
  <si>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</si>
  <si>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</si>
  <si>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</si>
  <si>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</si>
  <si>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</si>
  <si>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</si>
  <si>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</si>
  <si>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</si>
  <si>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</si>
  <si>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</si>
  <si>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</si>
  <si>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</si>
  <si>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</si>
  <si>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</si>
  <si>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</si>
  <si>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</si>
  <si>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</si>
  <si>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</si>
  <si>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</si>
  <si>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</si>
  <si>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</si>
  <si>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</si>
  <si>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</si>
  <si>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</si>
  <si>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</si>
  <si>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</si>
  <si>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</si>
  <si>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</si>
  <si>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</si>
  <si>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</si>
  <si>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</si>
  <si>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</si>
  <si>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</si>
  <si>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Gap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</si>
</sst>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Tolerance'!$G$2:$G$59</c:f>
              <c:numCache>
                <c:ptCount val="58"/>
                <c:pt idx="0">
                  <c:v>6.6224</c:v>
                </c:pt>
                <c:pt idx="1">
                  <c:v>5.9434</c:v>
                </c:pt>
                <c:pt idx="2">
                  <c:v>5.3517</c:v>
                </c:pt>
                <c:pt idx="3">
                  <c:v>4.7739</c:v>
                </c:pt>
                <c:pt idx="4">
                  <c:v>4.2359</c:v>
                </c:pt>
                <c:pt idx="5">
                  <c:v>3.6924</c:v>
                </c:pt>
                <c:pt idx="6">
                  <c:v>3.1952</c:v>
                </c:pt>
                <c:pt idx="7">
                  <c:v>2.7113</c:v>
                </c:pt>
                <c:pt idx="8">
                  <c:v>2.407</c:v>
                </c:pt>
                <c:pt idx="9">
                  <c:v>2.4821</c:v>
                </c:pt>
                <c:pt idx="10">
                  <c:v>2.8477</c:v>
                </c:pt>
                <c:pt idx="11">
                  <c:v>2.7824</c:v>
                </c:pt>
                <c:pt idx="12">
                  <c:v>3.0965</c:v>
                </c:pt>
                <c:pt idx="13">
                  <c:v>3.62</c:v>
                </c:pt>
                <c:pt idx="14">
                  <c:v>4.0901</c:v>
                </c:pt>
                <c:pt idx="15">
                  <c:v>4.6729</c:v>
                </c:pt>
                <c:pt idx="16">
                  <c:v>5.1914</c:v>
                </c:pt>
                <c:pt idx="17">
                  <c:v>5.7491</c:v>
                </c:pt>
                <c:pt idx="18">
                  <c:v>6.2663</c:v>
                </c:pt>
                <c:pt idx="19">
                  <c:v>6.9916</c:v>
                </c:pt>
                <c:pt idx="20">
                  <c:v>5.8797</c:v>
                </c:pt>
                <c:pt idx="21">
                  <c:v>5.1849</c:v>
                </c:pt>
                <c:pt idx="22">
                  <c:v>4.625</c:v>
                </c:pt>
                <c:pt idx="23">
                  <c:v>4.1023</c:v>
                </c:pt>
                <c:pt idx="24">
                  <c:v>3.614</c:v>
                </c:pt>
                <c:pt idx="25">
                  <c:v>3.1223</c:v>
                </c:pt>
                <c:pt idx="26">
                  <c:v>2.7134</c:v>
                </c:pt>
                <c:pt idx="27">
                  <c:v>2.3429</c:v>
                </c:pt>
                <c:pt idx="28">
                  <c:v>2.2759</c:v>
                </c:pt>
                <c:pt idx="29">
                  <c:v>2.6625</c:v>
                </c:pt>
                <c:pt idx="30">
                  <c:v>2.9295</c:v>
                </c:pt>
                <c:pt idx="31">
                  <c:v>2.5446</c:v>
                </c:pt>
                <c:pt idx="32">
                  <c:v>2.5419</c:v>
                </c:pt>
                <c:pt idx="33">
                  <c:v>2.8986</c:v>
                </c:pt>
                <c:pt idx="34">
                  <c:v>3.3474</c:v>
                </c:pt>
                <c:pt idx="35">
                  <c:v>3.778</c:v>
                </c:pt>
                <c:pt idx="36">
                  <c:v>4.2119</c:v>
                </c:pt>
                <c:pt idx="37">
                  <c:v>4.6797</c:v>
                </c:pt>
                <c:pt idx="38">
                  <c:v>5.19</c:v>
                </c:pt>
                <c:pt idx="39">
                  <c:v>5.8172</c:v>
                </c:pt>
                <c:pt idx="40">
                  <c:v>5.7665</c:v>
                </c:pt>
                <c:pt idx="41">
                  <c:v>5.4256</c:v>
                </c:pt>
                <c:pt idx="42">
                  <c:v>5.0963</c:v>
                </c:pt>
                <c:pt idx="43">
                  <c:v>4.8432</c:v>
                </c:pt>
                <c:pt idx="44">
                  <c:v>4.5663</c:v>
                </c:pt>
                <c:pt idx="45">
                  <c:v>4.2799</c:v>
                </c:pt>
                <c:pt idx="46">
                  <c:v>3.95</c:v>
                </c:pt>
                <c:pt idx="47">
                  <c:v>3.7978</c:v>
                </c:pt>
                <c:pt idx="48">
                  <c:v>4.0869</c:v>
                </c:pt>
                <c:pt idx="49">
                  <c:v>3.6452</c:v>
                </c:pt>
                <c:pt idx="50">
                  <c:v>3.5047</c:v>
                </c:pt>
                <c:pt idx="51">
                  <c:v>3.6571</c:v>
                </c:pt>
                <c:pt idx="52">
                  <c:v>3.983</c:v>
                </c:pt>
                <c:pt idx="53">
                  <c:v>4.3411</c:v>
                </c:pt>
                <c:pt idx="54">
                  <c:v>4.6734</c:v>
                </c:pt>
                <c:pt idx="55">
                  <c:v>4.993</c:v>
                </c:pt>
                <c:pt idx="56">
                  <c:v>5.334</c:v>
                </c:pt>
                <c:pt idx="57">
                  <c:v>5.6908</c:v>
                </c:pt>
              </c:numCache>
            </c:numRef>
          </c:val>
          <c:smooth val="0"/>
        </c:ser>
        <c:marker val="1"/>
        <c:axId val="24763310"/>
        <c:axId val="21543199"/>
      </c:lineChart>
      <c:catAx>
        <c:axId val="24763310"/>
        <c:scaling>
          <c:orientation val="minMax"/>
        </c:scaling>
        <c:axPos val="b"/>
        <c:delete val="1"/>
        <c:majorTickMark val="out"/>
        <c:minorTickMark val="none"/>
        <c:tickLblPos val="nextTo"/>
        <c:crossAx val="21543199"/>
        <c:crosses val="autoZero"/>
        <c:auto val="1"/>
        <c:lblOffset val="100"/>
        <c:noMultiLvlLbl val="0"/>
      </c:catAx>
      <c:valAx>
        <c:axId val="21543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63310"/>
        <c:crossesAt val="1"/>
        <c:crossBetween val="between"/>
        <c:dispUnits/>
      </c:valAx>
      <c:spPr>
        <a:gradFill rotWithShape="1">
          <a:gsLst>
            <a:gs pos="0">
              <a:srgbClr val="3366FF"/>
            </a:gs>
            <a:gs pos="25000">
              <a:srgbClr val="01A78F"/>
            </a:gs>
            <a:gs pos="50000">
              <a:srgbClr val="FFFF00"/>
            </a:gs>
            <a:gs pos="75000">
              <a:srgbClr val="FF6633"/>
            </a:gs>
            <a:gs pos="100000">
              <a:srgbClr val="FF33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673680"/>
        <c:axId val="51063121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0.0469180548909052</c:v>
                </c:pt>
                <c:pt idx="1">
                  <c:v>0.588541212121276</c:v>
                </c:pt>
                <c:pt idx="2">
                  <c:v>3.7175401735783797</c:v>
                </c:pt>
                <c:pt idx="3">
                  <c:v>11.824325383372562</c:v>
                </c:pt>
                <c:pt idx="4">
                  <c:v>18.938212471122625</c:v>
                </c:pt>
                <c:pt idx="5">
                  <c:v>15.27367368488191</c:v>
                </c:pt>
                <c:pt idx="6">
                  <c:v>6.202830900907598</c:v>
                </c:pt>
                <c:pt idx="7">
                  <c:v>1.2684644096729687</c:v>
                </c:pt>
                <c:pt idx="8">
                  <c:v>0.13061965781571702</c:v>
                </c:pt>
                <c:pt idx="9">
                  <c:v>0.0067729942630212125</c:v>
                </c:pt>
                <c:pt idx="10">
                  <c:v>0.00017684581404743853</c:v>
                </c:pt>
                <c:pt idx="11">
                  <c:v>2.325148911197734E-06</c:v>
                </c:pt>
                <c:pt idx="12">
                  <c:v>1.539390032271169E-08</c:v>
                </c:pt>
                <c:pt idx="13">
                  <c:v>5.132021640350469E-11</c:v>
                </c:pt>
                <c:pt idx="14">
                  <c:v>8.615295906633594E-14</c:v>
                </c:pt>
                <c:pt idx="15">
                  <c:v>7.282723622657801E-17</c:v>
                </c:pt>
                <c:pt idx="16">
                  <c:v>3.099983411985995E-20</c:v>
                </c:pt>
                <c:pt idx="17">
                  <c:v>6.644569091517535E-24</c:v>
                </c:pt>
                <c:pt idx="18">
                  <c:v>7.171602073298504E-28</c:v>
                </c:pt>
                <c:pt idx="19">
                  <c:v>3.89769145752329E-32</c:v>
                </c:pt>
                <c:pt idx="20">
                  <c:v>1.0666959375776511E-36</c:v>
                </c:pt>
                <c:pt idx="21">
                  <c:v>1.4699945875373508E-41</c:v>
                </c:pt>
                <c:pt idx="22">
                  <c:v>1.0200764961404704E-46</c:v>
                </c:pt>
                <c:pt idx="23">
                  <c:v>3.564442858849243E-52</c:v>
                </c:pt>
                <c:pt idx="24">
                  <c:v>6.271804085661513E-58</c:v>
                </c:pt>
                <c:pt idx="25">
                  <c:v>5.556933775292543E-64</c:v>
                </c:pt>
                <c:pt idx="26">
                  <c:v>2.479247415931575E-70</c:v>
                </c:pt>
                <c:pt idx="27">
                  <c:v>5.569887559850189E-77</c:v>
                </c:pt>
                <c:pt idx="28">
                  <c:v>6.301078608554317E-84</c:v>
                </c:pt>
                <c:pt idx="29">
                  <c:v>3.589428261469632E-91</c:v>
                </c:pt>
                <c:pt idx="30">
                  <c:v>1.0296214198819532E-98</c:v>
                </c:pt>
              </c:numCache>
            </c:numRef>
          </c:yVal>
          <c:smooth val="0"/>
        </c:ser>
        <c:axId val="56914906"/>
        <c:axId val="42472107"/>
      </c:scatterChart>
      <c:valAx>
        <c:axId val="5673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63121"/>
        <c:crosses val="max"/>
        <c:crossBetween val="midCat"/>
        <c:dispUnits/>
      </c:valAx>
      <c:valAx>
        <c:axId val="51063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3680"/>
        <c:crosses val="max"/>
        <c:crossBetween val="midCat"/>
        <c:dispUnits/>
      </c:valAx>
      <c:valAx>
        <c:axId val="56914906"/>
        <c:scaling>
          <c:orientation val="minMax"/>
        </c:scaling>
        <c:axPos val="b"/>
        <c:delete val="1"/>
        <c:majorTickMark val="in"/>
        <c:minorTickMark val="none"/>
        <c:tickLblPos val="nextTo"/>
        <c:crossAx val="42472107"/>
        <c:crosses val="max"/>
        <c:crossBetween val="midCat"/>
        <c:dispUnits/>
      </c:valAx>
      <c:valAx>
        <c:axId val="424721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91490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  <c:pt idx="12">
                  <c:v>6</c:v>
                </c:pt>
                <c:pt idx="13">
                  <c:v>2</c:v>
                </c:pt>
                <c:pt idx="14">
                  <c:v>5</c:v>
                </c:pt>
                <c:pt idx="15">
                  <c:v>4</c:v>
                </c:pt>
                <c:pt idx="16">
                  <c:v>2</c:v>
                </c:pt>
                <c:pt idx="17">
                  <c:v>5</c:v>
                </c:pt>
                <c:pt idx="18">
                  <c:v>2</c:v>
                </c:pt>
                <c:pt idx="19">
                  <c:v>5</c:v>
                </c:pt>
                <c:pt idx="20">
                  <c:v>1</c:v>
                </c:pt>
                <c:pt idx="21">
                  <c:v>4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9671064"/>
        <c:axId val="16866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0.05140944157848092</c:v>
                </c:pt>
                <c:pt idx="1">
                  <c:v>0.09181923836256754</c:v>
                </c:pt>
                <c:pt idx="2">
                  <c:v>0.1575624431107531</c:v>
                </c:pt>
                <c:pt idx="3">
                  <c:v>0.2597765514201776</c:v>
                </c:pt>
                <c:pt idx="4">
                  <c:v>0.41150527701628464</c:v>
                </c:pt>
                <c:pt idx="5">
                  <c:v>0.6262952115529814</c:v>
                </c:pt>
                <c:pt idx="6">
                  <c:v>0.915821836290372</c:v>
                </c:pt>
                <c:pt idx="7">
                  <c:v>1.2866816822816844</c:v>
                </c:pt>
                <c:pt idx="8">
                  <c:v>1.73683860137464</c:v>
                </c:pt>
                <c:pt idx="9">
                  <c:v>2.25255823780527</c:v>
                </c:pt>
                <c:pt idx="10">
                  <c:v>2.8068604044220624</c:v>
                </c:pt>
                <c:pt idx="11">
                  <c:v>3.360422012033199</c:v>
                </c:pt>
                <c:pt idx="12">
                  <c:v>3.8654053935448762</c:v>
                </c:pt>
                <c:pt idx="13">
                  <c:v>4.27193362751855</c:v>
                </c:pt>
                <c:pt idx="14">
                  <c:v>4.536095250115288</c:v>
                </c:pt>
                <c:pt idx="15">
                  <c:v>4.6277304526566185</c:v>
                </c:pt>
                <c:pt idx="16">
                  <c:v>4.536095250115288</c:v>
                </c:pt>
                <c:pt idx="17">
                  <c:v>4.27193362751855</c:v>
                </c:pt>
                <c:pt idx="18">
                  <c:v>3.8654053935448762</c:v>
                </c:pt>
                <c:pt idx="19">
                  <c:v>3.360422012033199</c:v>
                </c:pt>
                <c:pt idx="20">
                  <c:v>2.806860404422062</c:v>
                </c:pt>
                <c:pt idx="21">
                  <c:v>2.25255823780527</c:v>
                </c:pt>
                <c:pt idx="22">
                  <c:v>1.736838601374641</c:v>
                </c:pt>
                <c:pt idx="23">
                  <c:v>1.2866816822816844</c:v>
                </c:pt>
                <c:pt idx="24">
                  <c:v>0.9158218362903714</c:v>
                </c:pt>
                <c:pt idx="25">
                  <c:v>0.6262952115529814</c:v>
                </c:pt>
                <c:pt idx="26">
                  <c:v>0.4115052770162848</c:v>
                </c:pt>
                <c:pt idx="27">
                  <c:v>0.2597765514201776</c:v>
                </c:pt>
                <c:pt idx="28">
                  <c:v>0.15756244311075296</c:v>
                </c:pt>
                <c:pt idx="29">
                  <c:v>0.09181923836256754</c:v>
                </c:pt>
                <c:pt idx="30">
                  <c:v>0.05140944157848092</c:v>
                </c:pt>
              </c:numCache>
            </c:numRef>
          </c:val>
          <c:smooth val="0"/>
        </c:ser>
        <c:axId val="1517986"/>
        <c:axId val="13661875"/>
      </c:lineChart>
      <c:catAx>
        <c:axId val="596710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68665"/>
        <c:crosses val="autoZero"/>
        <c:auto val="0"/>
        <c:lblOffset val="100"/>
        <c:tickLblSkip val="1"/>
        <c:noMultiLvlLbl val="0"/>
      </c:catAx>
      <c:valAx>
        <c:axId val="1686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9671064"/>
        <c:crossesAt val="1"/>
        <c:crossBetween val="between"/>
        <c:dispUnits/>
      </c:valAx>
      <c:catAx>
        <c:axId val="1517986"/>
        <c:scaling>
          <c:orientation val="minMax"/>
        </c:scaling>
        <c:axPos val="b"/>
        <c:delete val="1"/>
        <c:majorTickMark val="in"/>
        <c:minorTickMark val="none"/>
        <c:tickLblPos val="nextTo"/>
        <c:crossAx val="13661875"/>
        <c:crosses val="autoZero"/>
        <c:auto val="0"/>
        <c:lblOffset val="100"/>
        <c:tickLblSkip val="1"/>
        <c:noMultiLvlLbl val="0"/>
      </c:catAx>
      <c:valAx>
        <c:axId val="1366187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5179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Tolerance'!$G$2:$G$59</c:f>
              <c:numCache>
                <c:ptCount val="58"/>
                <c:pt idx="0">
                  <c:v>6.6224</c:v>
                </c:pt>
                <c:pt idx="1">
                  <c:v>5.9434</c:v>
                </c:pt>
                <c:pt idx="2">
                  <c:v>5.3517</c:v>
                </c:pt>
                <c:pt idx="3">
                  <c:v>4.7739</c:v>
                </c:pt>
                <c:pt idx="4">
                  <c:v>4.2359</c:v>
                </c:pt>
                <c:pt idx="5">
                  <c:v>3.6924</c:v>
                </c:pt>
                <c:pt idx="6">
                  <c:v>3.1952</c:v>
                </c:pt>
                <c:pt idx="7">
                  <c:v>2.7113</c:v>
                </c:pt>
                <c:pt idx="8">
                  <c:v>2.407</c:v>
                </c:pt>
                <c:pt idx="9">
                  <c:v>2.4821</c:v>
                </c:pt>
                <c:pt idx="10">
                  <c:v>2.8477</c:v>
                </c:pt>
                <c:pt idx="11">
                  <c:v>2.7824</c:v>
                </c:pt>
                <c:pt idx="12">
                  <c:v>3.0965</c:v>
                </c:pt>
                <c:pt idx="13">
                  <c:v>3.62</c:v>
                </c:pt>
                <c:pt idx="14">
                  <c:v>4.0901</c:v>
                </c:pt>
                <c:pt idx="15">
                  <c:v>4.6729</c:v>
                </c:pt>
                <c:pt idx="16">
                  <c:v>5.1914</c:v>
                </c:pt>
                <c:pt idx="17">
                  <c:v>5.7491</c:v>
                </c:pt>
                <c:pt idx="18">
                  <c:v>6.2663</c:v>
                </c:pt>
                <c:pt idx="19">
                  <c:v>6.9916</c:v>
                </c:pt>
                <c:pt idx="20">
                  <c:v>5.8797</c:v>
                </c:pt>
                <c:pt idx="21">
                  <c:v>5.1849</c:v>
                </c:pt>
                <c:pt idx="22">
                  <c:v>4.625</c:v>
                </c:pt>
                <c:pt idx="23">
                  <c:v>4.1023</c:v>
                </c:pt>
                <c:pt idx="24">
                  <c:v>3.614</c:v>
                </c:pt>
                <c:pt idx="25">
                  <c:v>3.1223</c:v>
                </c:pt>
                <c:pt idx="26">
                  <c:v>2.7134</c:v>
                </c:pt>
                <c:pt idx="27">
                  <c:v>2.3429</c:v>
                </c:pt>
                <c:pt idx="28">
                  <c:v>2.2759</c:v>
                </c:pt>
                <c:pt idx="29">
                  <c:v>2.6625</c:v>
                </c:pt>
                <c:pt idx="30">
                  <c:v>2.9295</c:v>
                </c:pt>
                <c:pt idx="31">
                  <c:v>2.5446</c:v>
                </c:pt>
                <c:pt idx="32">
                  <c:v>2.5419</c:v>
                </c:pt>
                <c:pt idx="33">
                  <c:v>2.8986</c:v>
                </c:pt>
                <c:pt idx="34">
                  <c:v>3.3474</c:v>
                </c:pt>
                <c:pt idx="35">
                  <c:v>3.778</c:v>
                </c:pt>
                <c:pt idx="36">
                  <c:v>4.2119</c:v>
                </c:pt>
                <c:pt idx="37">
                  <c:v>4.6797</c:v>
                </c:pt>
                <c:pt idx="38">
                  <c:v>5.19</c:v>
                </c:pt>
                <c:pt idx="39">
                  <c:v>5.8172</c:v>
                </c:pt>
                <c:pt idx="40">
                  <c:v>5.7665</c:v>
                </c:pt>
                <c:pt idx="41">
                  <c:v>5.4256</c:v>
                </c:pt>
                <c:pt idx="42">
                  <c:v>5.0963</c:v>
                </c:pt>
                <c:pt idx="43">
                  <c:v>4.8432</c:v>
                </c:pt>
                <c:pt idx="44">
                  <c:v>4.5663</c:v>
                </c:pt>
                <c:pt idx="45">
                  <c:v>4.2799</c:v>
                </c:pt>
                <c:pt idx="46">
                  <c:v>3.95</c:v>
                </c:pt>
                <c:pt idx="47">
                  <c:v>3.7978</c:v>
                </c:pt>
                <c:pt idx="48">
                  <c:v>4.0869</c:v>
                </c:pt>
                <c:pt idx="49">
                  <c:v>3.6452</c:v>
                </c:pt>
                <c:pt idx="50">
                  <c:v>3.5047</c:v>
                </c:pt>
                <c:pt idx="51">
                  <c:v>3.6571</c:v>
                </c:pt>
                <c:pt idx="52">
                  <c:v>3.983</c:v>
                </c:pt>
                <c:pt idx="53">
                  <c:v>4.3411</c:v>
                </c:pt>
                <c:pt idx="54">
                  <c:v>4.6734</c:v>
                </c:pt>
                <c:pt idx="55">
                  <c:v>4.993</c:v>
                </c:pt>
                <c:pt idx="56">
                  <c:v>5.334</c:v>
                </c:pt>
                <c:pt idx="57">
                  <c:v>5.6908</c:v>
                </c:pt>
              </c:numCache>
            </c:numRef>
          </c:val>
          <c:smooth val="1"/>
        </c:ser>
        <c:axId val="55848012"/>
        <c:axId val="32870061"/>
      </c:lineChart>
      <c:catAx>
        <c:axId val="55848012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32870061"/>
        <c:crosses val="autoZero"/>
        <c:auto val="0"/>
        <c:lblOffset val="100"/>
        <c:tickLblSkip val="1"/>
        <c:noMultiLvlLbl val="0"/>
      </c:catAx>
      <c:valAx>
        <c:axId val="328700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848012"/>
        <c:crossesAt val="1"/>
        <c:crossBetween val="midCat"/>
        <c:dispUnits/>
      </c:valAx>
      <c:spPr>
        <a:gradFill rotWithShape="1">
          <a:gsLst>
            <a:gs pos="0">
              <a:srgbClr val="3366FF"/>
            </a:gs>
            <a:gs pos="25000">
              <a:srgbClr val="01A78F"/>
            </a:gs>
            <a:gs pos="50000">
              <a:srgbClr val="FFFF00"/>
            </a:gs>
            <a:gs pos="75000">
              <a:srgbClr val="FF6633"/>
            </a:gs>
            <a:gs pos="100000">
              <a:srgbClr val="FF33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7395094"/>
        <c:axId val="4522925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0.0469180548909052</c:v>
                </c:pt>
                <c:pt idx="1">
                  <c:v>0.588541212121276</c:v>
                </c:pt>
                <c:pt idx="2">
                  <c:v>3.7175401735783797</c:v>
                </c:pt>
                <c:pt idx="3">
                  <c:v>11.824325383372562</c:v>
                </c:pt>
                <c:pt idx="4">
                  <c:v>18.938212471122625</c:v>
                </c:pt>
                <c:pt idx="5">
                  <c:v>15.27367368488191</c:v>
                </c:pt>
                <c:pt idx="6">
                  <c:v>6.202830900907598</c:v>
                </c:pt>
                <c:pt idx="7">
                  <c:v>1.2684644096729687</c:v>
                </c:pt>
                <c:pt idx="8">
                  <c:v>0.13061965781571702</c:v>
                </c:pt>
                <c:pt idx="9">
                  <c:v>0.0067729942630212125</c:v>
                </c:pt>
                <c:pt idx="10">
                  <c:v>0.00017684581404743853</c:v>
                </c:pt>
                <c:pt idx="11">
                  <c:v>2.325148911197734E-06</c:v>
                </c:pt>
                <c:pt idx="12">
                  <c:v>1.539390032271169E-08</c:v>
                </c:pt>
                <c:pt idx="13">
                  <c:v>5.132021640350469E-11</c:v>
                </c:pt>
                <c:pt idx="14">
                  <c:v>8.615295906633594E-14</c:v>
                </c:pt>
                <c:pt idx="15">
                  <c:v>7.282723622657801E-17</c:v>
                </c:pt>
                <c:pt idx="16">
                  <c:v>3.099983411985995E-20</c:v>
                </c:pt>
                <c:pt idx="17">
                  <c:v>6.644569091517535E-24</c:v>
                </c:pt>
                <c:pt idx="18">
                  <c:v>7.171602073298504E-28</c:v>
                </c:pt>
                <c:pt idx="19">
                  <c:v>3.89769145752329E-32</c:v>
                </c:pt>
                <c:pt idx="20">
                  <c:v>1.0666959375776511E-36</c:v>
                </c:pt>
                <c:pt idx="21">
                  <c:v>1.4699945875373508E-41</c:v>
                </c:pt>
                <c:pt idx="22">
                  <c:v>1.0200764961404704E-46</c:v>
                </c:pt>
                <c:pt idx="23">
                  <c:v>3.564442858849243E-52</c:v>
                </c:pt>
                <c:pt idx="24">
                  <c:v>6.271804085661513E-58</c:v>
                </c:pt>
                <c:pt idx="25">
                  <c:v>5.556933775292543E-64</c:v>
                </c:pt>
                <c:pt idx="26">
                  <c:v>2.479247415931575E-70</c:v>
                </c:pt>
                <c:pt idx="27">
                  <c:v>5.569887559850189E-77</c:v>
                </c:pt>
                <c:pt idx="28">
                  <c:v>6.301078608554317E-84</c:v>
                </c:pt>
                <c:pt idx="29">
                  <c:v>3.589428261469632E-91</c:v>
                </c:pt>
                <c:pt idx="30">
                  <c:v>1.0296214198819532E-98</c:v>
                </c:pt>
              </c:numCache>
            </c:numRef>
          </c:val>
          <c:smooth val="0"/>
        </c:ser>
        <c:axId val="4410112"/>
        <c:axId val="39691009"/>
      </c:lineChart>
      <c:catAx>
        <c:axId val="273950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5229255"/>
        <c:crosses val="autoZero"/>
        <c:auto val="0"/>
        <c:lblOffset val="100"/>
        <c:tickLblSkip val="1"/>
        <c:noMultiLvlLbl val="0"/>
      </c:catAx>
      <c:valAx>
        <c:axId val="452292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7395094"/>
        <c:crossesAt val="1"/>
        <c:crossBetween val="between"/>
        <c:dispUnits/>
      </c:valAx>
      <c:catAx>
        <c:axId val="4410112"/>
        <c:scaling>
          <c:orientation val="minMax"/>
        </c:scaling>
        <c:axPos val="b"/>
        <c:delete val="1"/>
        <c:majorTickMark val="in"/>
        <c:minorTickMark val="none"/>
        <c:tickLblPos val="nextTo"/>
        <c:crossAx val="39691009"/>
        <c:crosses val="autoZero"/>
        <c:auto val="0"/>
        <c:lblOffset val="100"/>
        <c:tickLblSkip val="1"/>
        <c:noMultiLvlLbl val="0"/>
      </c:catAx>
      <c:valAx>
        <c:axId val="3969100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1011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Tolerance'!$G$2:$G$59</c:f>
              <c:numCache>
                <c:ptCount val="58"/>
                <c:pt idx="0">
                  <c:v>6.6224</c:v>
                </c:pt>
                <c:pt idx="1">
                  <c:v>5.9434</c:v>
                </c:pt>
                <c:pt idx="2">
                  <c:v>5.3517</c:v>
                </c:pt>
                <c:pt idx="3">
                  <c:v>4.7739</c:v>
                </c:pt>
                <c:pt idx="4">
                  <c:v>4.2359</c:v>
                </c:pt>
                <c:pt idx="5">
                  <c:v>3.6924</c:v>
                </c:pt>
                <c:pt idx="6">
                  <c:v>3.1952</c:v>
                </c:pt>
                <c:pt idx="7">
                  <c:v>2.7113</c:v>
                </c:pt>
                <c:pt idx="8">
                  <c:v>2.407</c:v>
                </c:pt>
                <c:pt idx="9">
                  <c:v>2.4821</c:v>
                </c:pt>
                <c:pt idx="10">
                  <c:v>2.8477</c:v>
                </c:pt>
                <c:pt idx="11">
                  <c:v>2.7824</c:v>
                </c:pt>
                <c:pt idx="12">
                  <c:v>3.0965</c:v>
                </c:pt>
                <c:pt idx="13">
                  <c:v>3.62</c:v>
                </c:pt>
                <c:pt idx="14">
                  <c:v>4.0901</c:v>
                </c:pt>
                <c:pt idx="15">
                  <c:v>4.6729</c:v>
                </c:pt>
                <c:pt idx="16">
                  <c:v>5.1914</c:v>
                </c:pt>
                <c:pt idx="17">
                  <c:v>5.7491</c:v>
                </c:pt>
                <c:pt idx="18">
                  <c:v>6.2663</c:v>
                </c:pt>
                <c:pt idx="19">
                  <c:v>6.9916</c:v>
                </c:pt>
                <c:pt idx="20">
                  <c:v>5.8797</c:v>
                </c:pt>
                <c:pt idx="21">
                  <c:v>5.1849</c:v>
                </c:pt>
                <c:pt idx="22">
                  <c:v>4.625</c:v>
                </c:pt>
                <c:pt idx="23">
                  <c:v>4.1023</c:v>
                </c:pt>
                <c:pt idx="24">
                  <c:v>3.614</c:v>
                </c:pt>
                <c:pt idx="25">
                  <c:v>3.1223</c:v>
                </c:pt>
                <c:pt idx="26">
                  <c:v>2.7134</c:v>
                </c:pt>
                <c:pt idx="27">
                  <c:v>2.3429</c:v>
                </c:pt>
                <c:pt idx="28">
                  <c:v>2.2759</c:v>
                </c:pt>
                <c:pt idx="29">
                  <c:v>2.6625</c:v>
                </c:pt>
                <c:pt idx="30">
                  <c:v>2.9295</c:v>
                </c:pt>
                <c:pt idx="31">
                  <c:v>2.5446</c:v>
                </c:pt>
                <c:pt idx="32">
                  <c:v>2.5419</c:v>
                </c:pt>
                <c:pt idx="33">
                  <c:v>2.8986</c:v>
                </c:pt>
                <c:pt idx="34">
                  <c:v>3.3474</c:v>
                </c:pt>
                <c:pt idx="35">
                  <c:v>3.778</c:v>
                </c:pt>
                <c:pt idx="36">
                  <c:v>4.2119</c:v>
                </c:pt>
                <c:pt idx="37">
                  <c:v>4.6797</c:v>
                </c:pt>
                <c:pt idx="38">
                  <c:v>5.19</c:v>
                </c:pt>
                <c:pt idx="39">
                  <c:v>5.8172</c:v>
                </c:pt>
                <c:pt idx="40">
                  <c:v>5.7665</c:v>
                </c:pt>
                <c:pt idx="41">
                  <c:v>5.4256</c:v>
                </c:pt>
                <c:pt idx="42">
                  <c:v>5.0963</c:v>
                </c:pt>
                <c:pt idx="43">
                  <c:v>4.8432</c:v>
                </c:pt>
                <c:pt idx="44">
                  <c:v>4.5663</c:v>
                </c:pt>
                <c:pt idx="45">
                  <c:v>4.2799</c:v>
                </c:pt>
                <c:pt idx="46">
                  <c:v>3.95</c:v>
                </c:pt>
                <c:pt idx="47">
                  <c:v>3.7978</c:v>
                </c:pt>
                <c:pt idx="48">
                  <c:v>4.0869</c:v>
                </c:pt>
                <c:pt idx="49">
                  <c:v>3.6452</c:v>
                </c:pt>
                <c:pt idx="50">
                  <c:v>3.5047</c:v>
                </c:pt>
                <c:pt idx="51">
                  <c:v>3.6571</c:v>
                </c:pt>
                <c:pt idx="52">
                  <c:v>3.983</c:v>
                </c:pt>
                <c:pt idx="53">
                  <c:v>4.3411</c:v>
                </c:pt>
                <c:pt idx="54">
                  <c:v>4.6734</c:v>
                </c:pt>
                <c:pt idx="55">
                  <c:v>4.993</c:v>
                </c:pt>
                <c:pt idx="56">
                  <c:v>5.334</c:v>
                </c:pt>
                <c:pt idx="57">
                  <c:v>5.6908</c:v>
                </c:pt>
              </c:numCache>
            </c:numRef>
          </c:val>
        </c:ser>
        <c:axId val="21674762"/>
        <c:axId val="60855131"/>
      </c:areaChart>
      <c:catAx>
        <c:axId val="21674762"/>
        <c:scaling>
          <c:orientation val="minMax"/>
        </c:scaling>
        <c:axPos val="b"/>
        <c:delete val="1"/>
        <c:majorTickMark val="out"/>
        <c:minorTickMark val="none"/>
        <c:tickLblPos val="nextTo"/>
        <c:crossAx val="60855131"/>
        <c:crosses val="autoZero"/>
        <c:auto val="1"/>
        <c:lblOffset val="100"/>
        <c:noMultiLvlLbl val="0"/>
      </c:catAx>
      <c:valAx>
        <c:axId val="60855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74762"/>
        <c:crossesAt val="1"/>
        <c:crossBetween val="midCat"/>
        <c:dispUnits/>
      </c:valAx>
      <c:spPr>
        <a:gradFill rotWithShape="1">
          <a:gsLst>
            <a:gs pos="0">
              <a:srgbClr val="3366FF"/>
            </a:gs>
            <a:gs pos="25000">
              <a:srgbClr val="01A78F"/>
            </a:gs>
            <a:gs pos="50000">
              <a:srgbClr val="FFFF00"/>
            </a:gs>
            <a:gs pos="75000">
              <a:srgbClr val="FF6633"/>
            </a:gs>
            <a:gs pos="100000">
              <a:srgbClr val="FF33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0825268"/>
        <c:axId val="3031854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0.0469180548909052</c:v>
                </c:pt>
                <c:pt idx="1">
                  <c:v>0.588541212121276</c:v>
                </c:pt>
                <c:pt idx="2">
                  <c:v>3.7175401735783797</c:v>
                </c:pt>
                <c:pt idx="3">
                  <c:v>11.824325383372562</c:v>
                </c:pt>
                <c:pt idx="4">
                  <c:v>18.938212471122625</c:v>
                </c:pt>
                <c:pt idx="5">
                  <c:v>15.27367368488191</c:v>
                </c:pt>
                <c:pt idx="6">
                  <c:v>6.202830900907598</c:v>
                </c:pt>
                <c:pt idx="7">
                  <c:v>1.2684644096729687</c:v>
                </c:pt>
                <c:pt idx="8">
                  <c:v>0.13061965781571702</c:v>
                </c:pt>
                <c:pt idx="9">
                  <c:v>0.0067729942630212125</c:v>
                </c:pt>
                <c:pt idx="10">
                  <c:v>0.00017684581404743853</c:v>
                </c:pt>
                <c:pt idx="11">
                  <c:v>2.325148911197734E-06</c:v>
                </c:pt>
                <c:pt idx="12">
                  <c:v>1.539390032271169E-08</c:v>
                </c:pt>
                <c:pt idx="13">
                  <c:v>5.132021640350469E-11</c:v>
                </c:pt>
                <c:pt idx="14">
                  <c:v>8.615295906633594E-14</c:v>
                </c:pt>
                <c:pt idx="15">
                  <c:v>7.282723622657801E-17</c:v>
                </c:pt>
                <c:pt idx="16">
                  <c:v>3.099983411985995E-20</c:v>
                </c:pt>
                <c:pt idx="17">
                  <c:v>6.644569091517535E-24</c:v>
                </c:pt>
                <c:pt idx="18">
                  <c:v>7.171602073298504E-28</c:v>
                </c:pt>
                <c:pt idx="19">
                  <c:v>3.89769145752329E-32</c:v>
                </c:pt>
                <c:pt idx="20">
                  <c:v>1.0666959375776511E-36</c:v>
                </c:pt>
                <c:pt idx="21">
                  <c:v>1.4699945875373508E-41</c:v>
                </c:pt>
                <c:pt idx="22">
                  <c:v>1.0200764961404704E-46</c:v>
                </c:pt>
                <c:pt idx="23">
                  <c:v>3.564442858849243E-52</c:v>
                </c:pt>
                <c:pt idx="24">
                  <c:v>6.271804085661513E-58</c:v>
                </c:pt>
                <c:pt idx="25">
                  <c:v>5.556933775292543E-64</c:v>
                </c:pt>
                <c:pt idx="26">
                  <c:v>2.479247415931575E-70</c:v>
                </c:pt>
                <c:pt idx="27">
                  <c:v>5.569887559850189E-77</c:v>
                </c:pt>
                <c:pt idx="28">
                  <c:v>6.301078608554317E-84</c:v>
                </c:pt>
                <c:pt idx="29">
                  <c:v>3.589428261469632E-91</c:v>
                </c:pt>
                <c:pt idx="30">
                  <c:v>1.0296214198819532E-98</c:v>
                </c:pt>
              </c:numCache>
            </c:numRef>
          </c:val>
          <c:smooth val="0"/>
        </c:ser>
        <c:axId val="4431486"/>
        <c:axId val="39883375"/>
      </c:lineChart>
      <c:catAx>
        <c:axId val="108252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318549"/>
        <c:crosses val="autoZero"/>
        <c:auto val="0"/>
        <c:lblOffset val="100"/>
        <c:tickLblSkip val="1"/>
        <c:noMultiLvlLbl val="0"/>
      </c:catAx>
      <c:valAx>
        <c:axId val="303185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825268"/>
        <c:crossesAt val="1"/>
        <c:crossBetween val="between"/>
        <c:dispUnits/>
      </c:valAx>
      <c:catAx>
        <c:axId val="4431486"/>
        <c:scaling>
          <c:orientation val="minMax"/>
        </c:scaling>
        <c:axPos val="b"/>
        <c:delete val="1"/>
        <c:majorTickMark val="in"/>
        <c:minorTickMark val="none"/>
        <c:tickLblPos val="nextTo"/>
        <c:crossAx val="39883375"/>
        <c:crosses val="autoZero"/>
        <c:auto val="0"/>
        <c:lblOffset val="100"/>
        <c:tickLblSkip val="1"/>
        <c:noMultiLvlLbl val="0"/>
      </c:catAx>
      <c:valAx>
        <c:axId val="3988337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4314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025"/>
          <c:w val="0.93825"/>
          <c:h val="0.804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Tolerance'!$G$2:$G$59</c:f>
              <c:numCache>
                <c:ptCount val="58"/>
                <c:pt idx="0">
                  <c:v>6.6224</c:v>
                </c:pt>
                <c:pt idx="1">
                  <c:v>5.9434</c:v>
                </c:pt>
                <c:pt idx="2">
                  <c:v>5.3517</c:v>
                </c:pt>
                <c:pt idx="3">
                  <c:v>4.7739</c:v>
                </c:pt>
                <c:pt idx="4">
                  <c:v>4.2359</c:v>
                </c:pt>
                <c:pt idx="5">
                  <c:v>3.6924</c:v>
                </c:pt>
                <c:pt idx="6">
                  <c:v>3.1952</c:v>
                </c:pt>
                <c:pt idx="7">
                  <c:v>2.7113</c:v>
                </c:pt>
                <c:pt idx="8">
                  <c:v>2.407</c:v>
                </c:pt>
                <c:pt idx="9">
                  <c:v>2.4821</c:v>
                </c:pt>
                <c:pt idx="10">
                  <c:v>2.8477</c:v>
                </c:pt>
                <c:pt idx="11">
                  <c:v>2.7824</c:v>
                </c:pt>
                <c:pt idx="12">
                  <c:v>3.0965</c:v>
                </c:pt>
                <c:pt idx="13">
                  <c:v>3.62</c:v>
                </c:pt>
                <c:pt idx="14">
                  <c:v>4.0901</c:v>
                </c:pt>
                <c:pt idx="15">
                  <c:v>4.6729</c:v>
                </c:pt>
                <c:pt idx="16">
                  <c:v>5.1914</c:v>
                </c:pt>
                <c:pt idx="17">
                  <c:v>5.7491</c:v>
                </c:pt>
                <c:pt idx="18">
                  <c:v>6.2663</c:v>
                </c:pt>
                <c:pt idx="19">
                  <c:v>6.9916</c:v>
                </c:pt>
                <c:pt idx="20">
                  <c:v>5.8797</c:v>
                </c:pt>
                <c:pt idx="21">
                  <c:v>5.1849</c:v>
                </c:pt>
                <c:pt idx="22">
                  <c:v>4.625</c:v>
                </c:pt>
                <c:pt idx="23">
                  <c:v>4.1023</c:v>
                </c:pt>
                <c:pt idx="24">
                  <c:v>3.614</c:v>
                </c:pt>
                <c:pt idx="25">
                  <c:v>3.1223</c:v>
                </c:pt>
                <c:pt idx="26">
                  <c:v>2.7134</c:v>
                </c:pt>
                <c:pt idx="27">
                  <c:v>2.3429</c:v>
                </c:pt>
                <c:pt idx="28">
                  <c:v>2.2759</c:v>
                </c:pt>
                <c:pt idx="29">
                  <c:v>2.6625</c:v>
                </c:pt>
                <c:pt idx="30">
                  <c:v>2.9295</c:v>
                </c:pt>
                <c:pt idx="31">
                  <c:v>2.5446</c:v>
                </c:pt>
                <c:pt idx="32">
                  <c:v>2.5419</c:v>
                </c:pt>
                <c:pt idx="33">
                  <c:v>2.8986</c:v>
                </c:pt>
                <c:pt idx="34">
                  <c:v>3.3474</c:v>
                </c:pt>
                <c:pt idx="35">
                  <c:v>3.778</c:v>
                </c:pt>
                <c:pt idx="36">
                  <c:v>4.2119</c:v>
                </c:pt>
                <c:pt idx="37">
                  <c:v>4.6797</c:v>
                </c:pt>
                <c:pt idx="38">
                  <c:v>5.19</c:v>
                </c:pt>
                <c:pt idx="39">
                  <c:v>5.8172</c:v>
                </c:pt>
                <c:pt idx="40">
                  <c:v>5.7665</c:v>
                </c:pt>
                <c:pt idx="41">
                  <c:v>5.4256</c:v>
                </c:pt>
                <c:pt idx="42">
                  <c:v>5.0963</c:v>
                </c:pt>
                <c:pt idx="43">
                  <c:v>4.8432</c:v>
                </c:pt>
                <c:pt idx="44">
                  <c:v>4.5663</c:v>
                </c:pt>
                <c:pt idx="45">
                  <c:v>4.2799</c:v>
                </c:pt>
                <c:pt idx="46">
                  <c:v>3.95</c:v>
                </c:pt>
                <c:pt idx="47">
                  <c:v>3.7978</c:v>
                </c:pt>
                <c:pt idx="48">
                  <c:v>4.0869</c:v>
                </c:pt>
                <c:pt idx="49">
                  <c:v>3.6452</c:v>
                </c:pt>
                <c:pt idx="50">
                  <c:v>3.5047</c:v>
                </c:pt>
                <c:pt idx="51">
                  <c:v>3.6571</c:v>
                </c:pt>
                <c:pt idx="52">
                  <c:v>3.983</c:v>
                </c:pt>
                <c:pt idx="53">
                  <c:v>4.3411</c:v>
                </c:pt>
                <c:pt idx="54">
                  <c:v>4.6734</c:v>
                </c:pt>
                <c:pt idx="55">
                  <c:v>4.993</c:v>
                </c:pt>
                <c:pt idx="56">
                  <c:v>5.334</c:v>
                </c:pt>
                <c:pt idx="57">
                  <c:v>5.6908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Gauss!$N$3:$N$60</c:f>
              <c:numCache>
                <c:ptCount val="5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2.5</c:v>
                </c:pt>
                <c:pt idx="26">
                  <c:v>2.5</c:v>
                </c:pt>
                <c:pt idx="27">
                  <c:v>2.5</c:v>
                </c:pt>
                <c:pt idx="28">
                  <c:v>2.5</c:v>
                </c:pt>
                <c:pt idx="29">
                  <c:v>2.5</c:v>
                </c:pt>
                <c:pt idx="30">
                  <c:v>2.5</c:v>
                </c:pt>
                <c:pt idx="31">
                  <c:v>2.5</c:v>
                </c:pt>
                <c:pt idx="32">
                  <c:v>2.5</c:v>
                </c:pt>
                <c:pt idx="33">
                  <c:v>2.5</c:v>
                </c:pt>
                <c:pt idx="34">
                  <c:v>2.5</c:v>
                </c:pt>
                <c:pt idx="35">
                  <c:v>2.5</c:v>
                </c:pt>
                <c:pt idx="36">
                  <c:v>2.5</c:v>
                </c:pt>
                <c:pt idx="37">
                  <c:v>2.5</c:v>
                </c:pt>
                <c:pt idx="38">
                  <c:v>2.5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2.5</c:v>
                </c:pt>
                <c:pt idx="43">
                  <c:v>2.5</c:v>
                </c:pt>
                <c:pt idx="44">
                  <c:v>2.5</c:v>
                </c:pt>
                <c:pt idx="45">
                  <c:v>2.5</c:v>
                </c:pt>
                <c:pt idx="46">
                  <c:v>2.5</c:v>
                </c:pt>
                <c:pt idx="47">
                  <c:v>2.5</c:v>
                </c:pt>
                <c:pt idx="48">
                  <c:v>2.5</c:v>
                </c:pt>
                <c:pt idx="49">
                  <c:v>2.5</c:v>
                </c:pt>
                <c:pt idx="50">
                  <c:v>2.5</c:v>
                </c:pt>
                <c:pt idx="51">
                  <c:v>2.5</c:v>
                </c:pt>
                <c:pt idx="52">
                  <c:v>2.5</c:v>
                </c:pt>
                <c:pt idx="53">
                  <c:v>2.5</c:v>
                </c:pt>
                <c:pt idx="54">
                  <c:v>2.5</c:v>
                </c:pt>
                <c:pt idx="55">
                  <c:v>2.5</c:v>
                </c:pt>
                <c:pt idx="56">
                  <c:v>2.5</c:v>
                </c:pt>
                <c:pt idx="57">
                  <c:v>2.5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Gauss!$O$3:$O$60</c:f>
              <c:numCache>
                <c:ptCount val="58"/>
                <c:pt idx="0">
                  <c:v>-2.5</c:v>
                </c:pt>
                <c:pt idx="1">
                  <c:v>-2.5</c:v>
                </c:pt>
                <c:pt idx="2">
                  <c:v>-2.5</c:v>
                </c:pt>
                <c:pt idx="3">
                  <c:v>-2.5</c:v>
                </c:pt>
                <c:pt idx="4">
                  <c:v>-2.5</c:v>
                </c:pt>
                <c:pt idx="5">
                  <c:v>-2.5</c:v>
                </c:pt>
                <c:pt idx="6">
                  <c:v>-2.5</c:v>
                </c:pt>
                <c:pt idx="7">
                  <c:v>-2.5</c:v>
                </c:pt>
                <c:pt idx="8">
                  <c:v>-2.5</c:v>
                </c:pt>
                <c:pt idx="9">
                  <c:v>-2.5</c:v>
                </c:pt>
                <c:pt idx="10">
                  <c:v>-2.5</c:v>
                </c:pt>
                <c:pt idx="11">
                  <c:v>-2.5</c:v>
                </c:pt>
                <c:pt idx="12">
                  <c:v>-2.5</c:v>
                </c:pt>
                <c:pt idx="13">
                  <c:v>-2.5</c:v>
                </c:pt>
                <c:pt idx="14">
                  <c:v>-2.5</c:v>
                </c:pt>
                <c:pt idx="15">
                  <c:v>-2.5</c:v>
                </c:pt>
                <c:pt idx="16">
                  <c:v>-2.5</c:v>
                </c:pt>
                <c:pt idx="17">
                  <c:v>-2.5</c:v>
                </c:pt>
                <c:pt idx="18">
                  <c:v>-2.5</c:v>
                </c:pt>
                <c:pt idx="19">
                  <c:v>-2.5</c:v>
                </c:pt>
                <c:pt idx="20">
                  <c:v>-2.5</c:v>
                </c:pt>
                <c:pt idx="21">
                  <c:v>-2.5</c:v>
                </c:pt>
                <c:pt idx="22">
                  <c:v>-2.5</c:v>
                </c:pt>
                <c:pt idx="23">
                  <c:v>-2.5</c:v>
                </c:pt>
                <c:pt idx="24">
                  <c:v>-2.5</c:v>
                </c:pt>
                <c:pt idx="25">
                  <c:v>-2.5</c:v>
                </c:pt>
                <c:pt idx="26">
                  <c:v>-2.5</c:v>
                </c:pt>
                <c:pt idx="27">
                  <c:v>-2.5</c:v>
                </c:pt>
                <c:pt idx="28">
                  <c:v>-2.5</c:v>
                </c:pt>
                <c:pt idx="29">
                  <c:v>-2.5</c:v>
                </c:pt>
                <c:pt idx="30">
                  <c:v>-2.5</c:v>
                </c:pt>
                <c:pt idx="31">
                  <c:v>-2.5</c:v>
                </c:pt>
                <c:pt idx="32">
                  <c:v>-2.5</c:v>
                </c:pt>
                <c:pt idx="33">
                  <c:v>-2.5</c:v>
                </c:pt>
                <c:pt idx="34">
                  <c:v>-2.5</c:v>
                </c:pt>
                <c:pt idx="35">
                  <c:v>-2.5</c:v>
                </c:pt>
                <c:pt idx="36">
                  <c:v>-2.5</c:v>
                </c:pt>
                <c:pt idx="37">
                  <c:v>-2.5</c:v>
                </c:pt>
                <c:pt idx="38">
                  <c:v>-2.5</c:v>
                </c:pt>
                <c:pt idx="39">
                  <c:v>-2.5</c:v>
                </c:pt>
                <c:pt idx="40">
                  <c:v>-2.5</c:v>
                </c:pt>
                <c:pt idx="41">
                  <c:v>-2.5</c:v>
                </c:pt>
                <c:pt idx="42">
                  <c:v>-2.5</c:v>
                </c:pt>
                <c:pt idx="43">
                  <c:v>-2.5</c:v>
                </c:pt>
                <c:pt idx="44">
                  <c:v>-2.5</c:v>
                </c:pt>
                <c:pt idx="45">
                  <c:v>-2.5</c:v>
                </c:pt>
                <c:pt idx="46">
                  <c:v>-2.5</c:v>
                </c:pt>
                <c:pt idx="47">
                  <c:v>-2.5</c:v>
                </c:pt>
                <c:pt idx="48">
                  <c:v>-2.5</c:v>
                </c:pt>
                <c:pt idx="49">
                  <c:v>-2.5</c:v>
                </c:pt>
                <c:pt idx="50">
                  <c:v>-2.5</c:v>
                </c:pt>
                <c:pt idx="51">
                  <c:v>-2.5</c:v>
                </c:pt>
                <c:pt idx="52">
                  <c:v>-2.5</c:v>
                </c:pt>
                <c:pt idx="53">
                  <c:v>-2.5</c:v>
                </c:pt>
                <c:pt idx="54">
                  <c:v>-2.5</c:v>
                </c:pt>
                <c:pt idx="55">
                  <c:v>-2.5</c:v>
                </c:pt>
                <c:pt idx="56">
                  <c:v>-2.5</c:v>
                </c:pt>
                <c:pt idx="57">
                  <c:v>-2.5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Gauss!$P$3:$P$60</c:f>
              <c:numCache>
                <c:ptCount val="58"/>
                <c:pt idx="0">
                  <c:v>4.1865482758620685</c:v>
                </c:pt>
                <c:pt idx="1">
                  <c:v>4.1865482758620685</c:v>
                </c:pt>
                <c:pt idx="2">
                  <c:v>4.1865482758620685</c:v>
                </c:pt>
                <c:pt idx="3">
                  <c:v>4.1865482758620685</c:v>
                </c:pt>
                <c:pt idx="4">
                  <c:v>4.1865482758620685</c:v>
                </c:pt>
                <c:pt idx="5">
                  <c:v>4.1865482758620685</c:v>
                </c:pt>
                <c:pt idx="6">
                  <c:v>4.1865482758620685</c:v>
                </c:pt>
                <c:pt idx="7">
                  <c:v>4.1865482758620685</c:v>
                </c:pt>
                <c:pt idx="8">
                  <c:v>4.1865482758620685</c:v>
                </c:pt>
                <c:pt idx="9">
                  <c:v>4.1865482758620685</c:v>
                </c:pt>
                <c:pt idx="10">
                  <c:v>4.1865482758620685</c:v>
                </c:pt>
                <c:pt idx="11">
                  <c:v>4.1865482758620685</c:v>
                </c:pt>
                <c:pt idx="12">
                  <c:v>4.1865482758620685</c:v>
                </c:pt>
                <c:pt idx="13">
                  <c:v>4.1865482758620685</c:v>
                </c:pt>
                <c:pt idx="14">
                  <c:v>4.1865482758620685</c:v>
                </c:pt>
                <c:pt idx="15">
                  <c:v>4.1865482758620685</c:v>
                </c:pt>
                <c:pt idx="16">
                  <c:v>4.1865482758620685</c:v>
                </c:pt>
                <c:pt idx="17">
                  <c:v>4.1865482758620685</c:v>
                </c:pt>
                <c:pt idx="18">
                  <c:v>4.1865482758620685</c:v>
                </c:pt>
                <c:pt idx="19">
                  <c:v>4.1865482758620685</c:v>
                </c:pt>
                <c:pt idx="20">
                  <c:v>4.1865482758620685</c:v>
                </c:pt>
                <c:pt idx="21">
                  <c:v>4.1865482758620685</c:v>
                </c:pt>
                <c:pt idx="22">
                  <c:v>4.1865482758620685</c:v>
                </c:pt>
                <c:pt idx="23">
                  <c:v>4.1865482758620685</c:v>
                </c:pt>
                <c:pt idx="24">
                  <c:v>4.1865482758620685</c:v>
                </c:pt>
                <c:pt idx="25">
                  <c:v>4.1865482758620685</c:v>
                </c:pt>
                <c:pt idx="26">
                  <c:v>4.1865482758620685</c:v>
                </c:pt>
                <c:pt idx="27">
                  <c:v>4.1865482758620685</c:v>
                </c:pt>
                <c:pt idx="28">
                  <c:v>4.1865482758620685</c:v>
                </c:pt>
                <c:pt idx="29">
                  <c:v>4.1865482758620685</c:v>
                </c:pt>
                <c:pt idx="30">
                  <c:v>4.1865482758620685</c:v>
                </c:pt>
                <c:pt idx="31">
                  <c:v>4.1865482758620685</c:v>
                </c:pt>
                <c:pt idx="32">
                  <c:v>4.1865482758620685</c:v>
                </c:pt>
                <c:pt idx="33">
                  <c:v>4.1865482758620685</c:v>
                </c:pt>
                <c:pt idx="34">
                  <c:v>4.1865482758620685</c:v>
                </c:pt>
                <c:pt idx="35">
                  <c:v>4.1865482758620685</c:v>
                </c:pt>
                <c:pt idx="36">
                  <c:v>4.1865482758620685</c:v>
                </c:pt>
                <c:pt idx="37">
                  <c:v>4.1865482758620685</c:v>
                </c:pt>
                <c:pt idx="38">
                  <c:v>4.1865482758620685</c:v>
                </c:pt>
                <c:pt idx="39">
                  <c:v>4.1865482758620685</c:v>
                </c:pt>
                <c:pt idx="40">
                  <c:v>4.1865482758620685</c:v>
                </c:pt>
                <c:pt idx="41">
                  <c:v>4.1865482758620685</c:v>
                </c:pt>
                <c:pt idx="42">
                  <c:v>4.1865482758620685</c:v>
                </c:pt>
                <c:pt idx="43">
                  <c:v>4.1865482758620685</c:v>
                </c:pt>
                <c:pt idx="44">
                  <c:v>4.1865482758620685</c:v>
                </c:pt>
                <c:pt idx="45">
                  <c:v>4.1865482758620685</c:v>
                </c:pt>
                <c:pt idx="46">
                  <c:v>4.1865482758620685</c:v>
                </c:pt>
                <c:pt idx="47">
                  <c:v>4.1865482758620685</c:v>
                </c:pt>
                <c:pt idx="48">
                  <c:v>4.1865482758620685</c:v>
                </c:pt>
                <c:pt idx="49">
                  <c:v>4.1865482758620685</c:v>
                </c:pt>
                <c:pt idx="50">
                  <c:v>4.1865482758620685</c:v>
                </c:pt>
                <c:pt idx="51">
                  <c:v>4.1865482758620685</c:v>
                </c:pt>
                <c:pt idx="52">
                  <c:v>4.1865482758620685</c:v>
                </c:pt>
                <c:pt idx="53">
                  <c:v>4.1865482758620685</c:v>
                </c:pt>
                <c:pt idx="54">
                  <c:v>4.1865482758620685</c:v>
                </c:pt>
                <c:pt idx="55">
                  <c:v>4.1865482758620685</c:v>
                </c:pt>
                <c:pt idx="56">
                  <c:v>4.1865482758620685</c:v>
                </c:pt>
                <c:pt idx="57">
                  <c:v>4.1865482758620685</c:v>
                </c:pt>
              </c:numCache>
            </c:numRef>
          </c:val>
          <c:smooth val="0"/>
        </c:ser>
        <c:marker val="1"/>
        <c:axId val="23406056"/>
        <c:axId val="9327913"/>
      </c:lineChart>
      <c:catAx>
        <c:axId val="23406056"/>
        <c:scaling>
          <c:orientation val="minMax"/>
        </c:scaling>
        <c:axPos val="b"/>
        <c:delete val="1"/>
        <c:majorTickMark val="out"/>
        <c:minorTickMark val="none"/>
        <c:tickLblPos val="nextTo"/>
        <c:crossAx val="9327913"/>
        <c:crosses val="autoZero"/>
        <c:auto val="1"/>
        <c:lblOffset val="100"/>
        <c:noMultiLvlLbl val="0"/>
      </c:catAx>
      <c:valAx>
        <c:axId val="9327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3406056"/>
        <c:crossesAt val="1"/>
        <c:crossBetween val="between"/>
        <c:dispUnits/>
      </c:valAx>
      <c:spPr>
        <a:gradFill rotWithShape="1">
          <a:gsLst>
            <a:gs pos="0">
              <a:srgbClr val="3366FF"/>
            </a:gs>
            <a:gs pos="25000">
              <a:srgbClr val="01A78F"/>
            </a:gs>
            <a:gs pos="50000">
              <a:srgbClr val="FFFF00"/>
            </a:gs>
            <a:gs pos="75000">
              <a:srgbClr val="FF6633"/>
            </a:gs>
            <a:gs pos="100000">
              <a:srgbClr val="FF33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"/>
          <c:w val="0.96875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6842354"/>
        <c:axId val="1736345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2053404"/>
        <c:axId val="64262909"/>
      </c:lineChart>
      <c:catAx>
        <c:axId val="1684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363459"/>
        <c:crosses val="autoZero"/>
        <c:auto val="0"/>
        <c:lblOffset val="100"/>
        <c:tickLblSkip val="1"/>
        <c:noMultiLvlLbl val="0"/>
      </c:catAx>
      <c:valAx>
        <c:axId val="17363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842354"/>
        <c:crossesAt val="1"/>
        <c:crossBetween val="between"/>
        <c:dispUnits/>
      </c:valAx>
      <c:catAx>
        <c:axId val="22053404"/>
        <c:scaling>
          <c:orientation val="minMax"/>
        </c:scaling>
        <c:axPos val="b"/>
        <c:delete val="1"/>
        <c:majorTickMark val="in"/>
        <c:minorTickMark val="none"/>
        <c:tickLblPos val="nextTo"/>
        <c:crossAx val="64262909"/>
        <c:crosses val="autoZero"/>
        <c:auto val="0"/>
        <c:lblOffset val="100"/>
        <c:tickLblSkip val="1"/>
        <c:noMultiLvlLbl val="0"/>
      </c:catAx>
      <c:valAx>
        <c:axId val="6426290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05340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41495270"/>
        <c:axId val="37913111"/>
      </c:scatterChart>
      <c:valAx>
        <c:axId val="41495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913111"/>
        <c:crosses val="max"/>
        <c:crossBetween val="midCat"/>
        <c:dispUnits/>
      </c:valAx>
      <c:valAx>
        <c:axId val="37913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49527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VERISURF\DATA\VVSA1 CLAMPS PORTS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VERISURF\DATA\VVSA1 CLAMPS PORTS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VERISURF\DATA\VVSA1 CLAMPS PORTS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VERISURF\DATA\VVSA1 CLAMPS PORTS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VERISURF\DATA\VVSA1 CLAMPS PORTS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13</xdr:row>
      <xdr:rowOff>0</xdr:rowOff>
    </xdr:from>
    <xdr:to>
      <xdr:col>6</xdr:col>
      <xdr:colOff>266700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600075" y="2228850"/>
          <a:ext cx="47815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13</xdr:row>
      <xdr:rowOff>0</xdr:rowOff>
    </xdr:from>
    <xdr:to>
      <xdr:col>6</xdr:col>
      <xdr:colOff>266700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600075" y="2228850"/>
          <a:ext cx="47815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13</xdr:row>
      <xdr:rowOff>0</xdr:rowOff>
    </xdr:from>
    <xdr:to>
      <xdr:col>6</xdr:col>
      <xdr:colOff>266700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600075" y="2228850"/>
          <a:ext cx="47815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153650" cy="6686550"/>
    <xdr:graphicFrame>
      <xdr:nvGraphicFramePr>
        <xdr:cNvPr id="1" name="Shape 1025"/>
        <xdr:cNvGraphicFramePr/>
      </xdr:nvGraphicFramePr>
      <xdr:xfrm>
        <a:off x="0" y="0"/>
        <a:ext cx="10153650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13</xdr:col>
      <xdr:colOff>0</xdr:colOff>
      <xdr:row>36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525"/>
          <a:ext cx="7924800" cy="597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13</xdr:row>
      <xdr:rowOff>0</xdr:rowOff>
    </xdr:from>
    <xdr:to>
      <xdr:col>6</xdr:col>
      <xdr:colOff>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23900" y="2390775"/>
          <a:ext cx="4552950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59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57</v>
      </c>
      <c r="B2" s="61">
        <v>26.25788508432991</v>
      </c>
      <c r="C2" s="61">
        <v>19.206503460248996</v>
      </c>
      <c r="D2" s="61">
        <v>-20.939313558145745</v>
      </c>
      <c r="E2" s="61">
        <v>-0.8252033</v>
      </c>
      <c r="F2" s="61">
        <v>0.45084762</v>
      </c>
      <c r="G2" s="61">
        <v>0.34025863</v>
      </c>
    </row>
    <row r="3" spans="1:7" ht="12.75">
      <c r="A3" t="s">
        <v>58</v>
      </c>
      <c r="B3" s="61">
        <v>26.42563235478948</v>
      </c>
      <c r="C3" s="61">
        <v>19.2987708627229</v>
      </c>
      <c r="D3" s="61">
        <v>-20.65847508285371</v>
      </c>
      <c r="E3" s="61">
        <v>-0.82045764</v>
      </c>
      <c r="F3" s="61">
        <v>0.45567596</v>
      </c>
      <c r="G3" s="61">
        <v>0.34526612</v>
      </c>
    </row>
    <row r="4" spans="1:7" ht="12.75">
      <c r="A4" t="s">
        <v>59</v>
      </c>
      <c r="B4" s="61">
        <v>26.61356689260261</v>
      </c>
      <c r="C4" s="61">
        <v>19.30796553650183</v>
      </c>
      <c r="D4" s="61">
        <v>-20.233891836327256</v>
      </c>
      <c r="E4" s="61">
        <v>-0.81921013</v>
      </c>
      <c r="F4" s="61">
        <v>0.44541373</v>
      </c>
      <c r="G4" s="61">
        <v>0.36124974</v>
      </c>
    </row>
    <row r="5" spans="1:7" ht="12.75">
      <c r="A5" t="s">
        <v>60</v>
      </c>
      <c r="B5" s="61">
        <v>26.776770513176633</v>
      </c>
      <c r="C5" s="61">
        <v>19.27369820484291</v>
      </c>
      <c r="D5" s="61">
        <v>-19.832257118563113</v>
      </c>
      <c r="E5" s="61">
        <v>-0.81924635</v>
      </c>
      <c r="F5" s="61">
        <v>0.42992276</v>
      </c>
      <c r="G5" s="61">
        <v>0.37947573</v>
      </c>
    </row>
    <row r="6" spans="1:7" ht="12.75">
      <c r="A6" t="s">
        <v>61</v>
      </c>
      <c r="B6" s="61">
        <v>26.98658813790532</v>
      </c>
      <c r="C6" s="61">
        <v>19.282626500434212</v>
      </c>
      <c r="D6" s="61">
        <v>-19.400864386743592</v>
      </c>
      <c r="E6" s="61">
        <v>-0.81522658</v>
      </c>
      <c r="F6" s="61">
        <v>0.42043469</v>
      </c>
      <c r="G6" s="61">
        <v>0.39829674</v>
      </c>
    </row>
    <row r="7" spans="1:7" ht="12.75">
      <c r="A7" t="s">
        <v>62</v>
      </c>
      <c r="B7" s="61">
        <v>27.193937132711323</v>
      </c>
      <c r="C7" s="61">
        <v>19.257287222227554</v>
      </c>
      <c r="D7" s="61">
        <v>-18.96345599611515</v>
      </c>
      <c r="E7" s="61">
        <v>-0.81147863</v>
      </c>
      <c r="F7" s="61">
        <v>0.40511772</v>
      </c>
      <c r="G7" s="61">
        <v>0.42116751</v>
      </c>
    </row>
    <row r="8" spans="1:7" ht="12.75">
      <c r="A8" t="s">
        <v>63</v>
      </c>
      <c r="B8" s="61">
        <v>27.424955297876586</v>
      </c>
      <c r="C8" s="61">
        <v>19.24999449026517</v>
      </c>
      <c r="D8" s="61">
        <v>-18.525703647454606</v>
      </c>
      <c r="E8" s="61">
        <v>-0.80473162</v>
      </c>
      <c r="F8" s="61">
        <v>0.39220238</v>
      </c>
      <c r="G8" s="61">
        <v>0.44562801</v>
      </c>
    </row>
    <row r="9" spans="1:7" ht="12.75">
      <c r="A9" t="s">
        <v>64</v>
      </c>
      <c r="B9" s="61">
        <v>27.672719599387907</v>
      </c>
      <c r="C9" s="61">
        <v>19.226506243160554</v>
      </c>
      <c r="D9" s="61">
        <v>-18.073356423098904</v>
      </c>
      <c r="E9" s="61">
        <v>-0.79815137</v>
      </c>
      <c r="F9" s="61">
        <v>0.37528198</v>
      </c>
      <c r="G9" s="61">
        <v>0.47129377</v>
      </c>
    </row>
    <row r="10" spans="1:7" ht="12.75">
      <c r="A10" t="s">
        <v>65</v>
      </c>
      <c r="B10" s="61">
        <v>27.99862501962524</v>
      </c>
      <c r="C10" s="61">
        <v>19.174244150585626</v>
      </c>
      <c r="D10" s="61">
        <v>-17.500391242085993</v>
      </c>
      <c r="E10" s="61">
        <v>-0.79399276</v>
      </c>
      <c r="F10" s="61">
        <v>0.34768406</v>
      </c>
      <c r="G10" s="61">
        <v>0.49868958</v>
      </c>
    </row>
    <row r="11" spans="1:7" ht="12.75">
      <c r="A11" t="s">
        <v>66</v>
      </c>
      <c r="B11" s="61">
        <v>28.32132853616663</v>
      </c>
      <c r="C11" s="61">
        <v>19.031202523987474</v>
      </c>
      <c r="D11" s="61">
        <v>-16.908762888361153</v>
      </c>
      <c r="E11" s="61">
        <v>-0.79764017</v>
      </c>
      <c r="F11" s="61">
        <v>0.29819507</v>
      </c>
      <c r="G11" s="61">
        <v>0.52426125</v>
      </c>
    </row>
    <row r="12" spans="1:7" ht="12.75">
      <c r="A12" t="s">
        <v>67</v>
      </c>
      <c r="B12" s="61">
        <v>28.85351866898747</v>
      </c>
      <c r="C12" s="61">
        <v>19.754830816788484</v>
      </c>
      <c r="D12" s="61">
        <v>-16.58954773887127</v>
      </c>
      <c r="E12" s="61">
        <v>-0.77719078</v>
      </c>
      <c r="F12" s="61">
        <v>0.41346546</v>
      </c>
      <c r="G12" s="61">
        <v>0.47436358</v>
      </c>
    </row>
    <row r="13" spans="1:7" ht="12.75">
      <c r="A13" t="s">
        <v>68</v>
      </c>
      <c r="B13" s="61">
        <v>28.54480238761058</v>
      </c>
      <c r="C13" s="61">
        <v>19.90045251062271</v>
      </c>
      <c r="D13" s="61">
        <v>-17.23313971440801</v>
      </c>
      <c r="E13" s="61">
        <v>-0.75833503</v>
      </c>
      <c r="F13" s="61">
        <v>0.46304031</v>
      </c>
      <c r="G13" s="61">
        <v>0.45882639</v>
      </c>
    </row>
    <row r="14" spans="1:7" ht="12.75">
      <c r="A14" t="s">
        <v>69</v>
      </c>
      <c r="B14" s="61">
        <v>28.225304102062907</v>
      </c>
      <c r="C14" s="61">
        <v>19.945339370103248</v>
      </c>
      <c r="D14" s="61">
        <v>-17.81567891537235</v>
      </c>
      <c r="E14" s="61">
        <v>-0.75358008</v>
      </c>
      <c r="F14" s="61">
        <v>0.48730937</v>
      </c>
      <c r="G14" s="61">
        <v>0.44118777</v>
      </c>
    </row>
    <row r="15" spans="1:7" ht="12.75">
      <c r="A15" t="s">
        <v>70</v>
      </c>
      <c r="B15" s="61">
        <v>27.985632601461077</v>
      </c>
      <c r="C15" s="61">
        <v>19.96255075115678</v>
      </c>
      <c r="D15" s="61">
        <v>-18.253310259415606</v>
      </c>
      <c r="E15" s="61">
        <v>-0.7552741</v>
      </c>
      <c r="F15" s="61">
        <v>0.50064271</v>
      </c>
      <c r="G15" s="61">
        <v>0.42298689</v>
      </c>
    </row>
    <row r="16" spans="1:7" ht="12.75">
      <c r="A16" t="s">
        <v>71</v>
      </c>
      <c r="B16" s="61">
        <v>27.714113395781155</v>
      </c>
      <c r="C16" s="61">
        <v>19.91626504837928</v>
      </c>
      <c r="D16" s="61">
        <v>-18.695767467520756</v>
      </c>
      <c r="E16" s="61">
        <v>-0.76432379</v>
      </c>
      <c r="F16" s="61">
        <v>0.50309042</v>
      </c>
      <c r="G16" s="61">
        <v>0.40337226</v>
      </c>
    </row>
    <row r="17" spans="1:7" ht="12.75">
      <c r="A17" t="s">
        <v>72</v>
      </c>
      <c r="B17" s="61">
        <v>27.469439604914285</v>
      </c>
      <c r="C17" s="61">
        <v>19.898480388462314</v>
      </c>
      <c r="D17" s="61">
        <v>-19.152639054136017</v>
      </c>
      <c r="E17" s="61">
        <v>-0.77176081</v>
      </c>
      <c r="F17" s="61">
        <v>0.50962816</v>
      </c>
      <c r="G17" s="61">
        <v>0.38034772</v>
      </c>
    </row>
    <row r="18" spans="1:7" ht="12.75">
      <c r="A18" t="s">
        <v>73</v>
      </c>
      <c r="B18" s="61">
        <v>27.236431199891207</v>
      </c>
      <c r="C18" s="61">
        <v>19.85206688075494</v>
      </c>
      <c r="D18" s="61">
        <v>-19.575628821100167</v>
      </c>
      <c r="E18" s="61">
        <v>-0.7792463</v>
      </c>
      <c r="F18" s="61">
        <v>0.51130098</v>
      </c>
      <c r="G18" s="61">
        <v>0.3624176</v>
      </c>
    </row>
    <row r="19" spans="1:7" ht="12.75">
      <c r="A19" t="s">
        <v>74</v>
      </c>
      <c r="B19" s="61">
        <v>27.035928532496875</v>
      </c>
      <c r="C19" s="61">
        <v>19.82418672927211</v>
      </c>
      <c r="D19" s="61">
        <v>-19.977773621738606</v>
      </c>
      <c r="E19" s="61">
        <v>-0.78382603</v>
      </c>
      <c r="F19" s="61">
        <v>0.5156975</v>
      </c>
      <c r="G19" s="61">
        <v>0.34593763</v>
      </c>
    </row>
    <row r="20" spans="1:7" ht="12.75">
      <c r="A20" t="s">
        <v>75</v>
      </c>
      <c r="B20" s="61">
        <v>26.816052968681806</v>
      </c>
      <c r="C20" s="61">
        <v>19.754691607578046</v>
      </c>
      <c r="D20" s="61">
        <v>-20.382710530172037</v>
      </c>
      <c r="E20" s="61">
        <v>-0.79033531</v>
      </c>
      <c r="F20" s="61">
        <v>0.51480106</v>
      </c>
      <c r="G20" s="61">
        <v>0.33218967</v>
      </c>
    </row>
    <row r="21" spans="1:7" ht="12.75">
      <c r="A21" t="s">
        <v>76</v>
      </c>
      <c r="B21" s="61">
        <v>26.634179965485764</v>
      </c>
      <c r="C21" s="61">
        <v>19.65317237038301</v>
      </c>
      <c r="D21" s="61">
        <v>-20.664036813897827</v>
      </c>
      <c r="E21" s="61">
        <v>-0.79783159</v>
      </c>
      <c r="F21" s="61">
        <v>0.50716757</v>
      </c>
      <c r="G21" s="61">
        <v>0.3259537</v>
      </c>
    </row>
    <row r="22" spans="1:7" ht="12.75">
      <c r="A22" t="s">
        <v>77</v>
      </c>
      <c r="B22" s="61">
        <v>24.732878818212434</v>
      </c>
      <c r="C22" s="61">
        <v>16.83665212484082</v>
      </c>
      <c r="D22" s="61">
        <v>-22.374349964011515</v>
      </c>
      <c r="E22" s="61">
        <v>-0.8777988</v>
      </c>
      <c r="F22" s="61">
        <v>0.20341384</v>
      </c>
      <c r="G22" s="61">
        <v>0.43369582</v>
      </c>
    </row>
    <row r="23" spans="1:7" ht="12.75">
      <c r="A23" t="s">
        <v>78</v>
      </c>
      <c r="B23" s="61">
        <v>24.86851411932386</v>
      </c>
      <c r="C23" s="61">
        <v>16.746877530867177</v>
      </c>
      <c r="D23" s="61">
        <v>-22.06501299248282</v>
      </c>
      <c r="E23" s="61">
        <v>-0.87714475</v>
      </c>
      <c r="F23" s="61">
        <v>0.17750063</v>
      </c>
      <c r="G23" s="61">
        <v>0.44621812</v>
      </c>
    </row>
    <row r="24" spans="1:7" ht="12.75">
      <c r="A24" t="s">
        <v>79</v>
      </c>
      <c r="B24" s="61">
        <v>25.046405929723505</v>
      </c>
      <c r="C24" s="61">
        <v>16.607761628696352</v>
      </c>
      <c r="D24" s="61">
        <v>-21.672803892578106</v>
      </c>
      <c r="E24" s="61">
        <v>-0.87569604</v>
      </c>
      <c r="F24" s="61">
        <v>0.14142581</v>
      </c>
      <c r="G24" s="61">
        <v>0.46168732</v>
      </c>
    </row>
    <row r="25" spans="1:7" ht="12.75">
      <c r="A25" t="s">
        <v>80</v>
      </c>
      <c r="B25" s="61">
        <v>25.285297573092937</v>
      </c>
      <c r="C25" s="61">
        <v>16.483877513630738</v>
      </c>
      <c r="D25" s="61">
        <v>-21.195109818090902</v>
      </c>
      <c r="E25" s="61">
        <v>-0.87364404</v>
      </c>
      <c r="F25" s="61">
        <v>0.10165103</v>
      </c>
      <c r="G25" s="61">
        <v>0.47582891</v>
      </c>
    </row>
    <row r="26" spans="1:7" ht="12.75">
      <c r="A26" t="s">
        <v>81</v>
      </c>
      <c r="B26" s="61">
        <v>25.529843433699327</v>
      </c>
      <c r="C26" s="61">
        <v>16.380774456849625</v>
      </c>
      <c r="D26" s="61">
        <v>-20.7350992727414</v>
      </c>
      <c r="E26" s="61">
        <v>-0.86989803</v>
      </c>
      <c r="F26" s="61">
        <v>0.06417996</v>
      </c>
      <c r="G26" s="61">
        <v>0.48903819</v>
      </c>
    </row>
    <row r="27" spans="1:7" ht="12.75">
      <c r="A27" t="s">
        <v>82</v>
      </c>
      <c r="B27" s="61">
        <v>25.776013988741962</v>
      </c>
      <c r="C27" s="61">
        <v>16.189604263140247</v>
      </c>
      <c r="D27" s="61">
        <v>-20.292293445599967</v>
      </c>
      <c r="E27" s="61">
        <v>-0.8606832</v>
      </c>
      <c r="F27" s="61">
        <v>0.01671973</v>
      </c>
      <c r="G27" s="61">
        <v>0.50886627</v>
      </c>
    </row>
    <row r="28" spans="1:7" ht="12.75">
      <c r="A28" t="s">
        <v>83</v>
      </c>
      <c r="B28" s="61">
        <v>26.064675964990418</v>
      </c>
      <c r="C28" s="61">
        <v>16.084993121938954</v>
      </c>
      <c r="D28" s="61">
        <v>-19.816953335127508</v>
      </c>
      <c r="E28" s="61">
        <v>-0.84880464</v>
      </c>
      <c r="F28" s="61">
        <v>-0.0232564</v>
      </c>
      <c r="G28" s="61">
        <v>0.52819488</v>
      </c>
    </row>
    <row r="29" spans="1:7" ht="12.75">
      <c r="A29" t="s">
        <v>84</v>
      </c>
      <c r="B29" s="61">
        <v>26.270599591652253</v>
      </c>
      <c r="C29" s="61">
        <v>15.675942058282764</v>
      </c>
      <c r="D29" s="61">
        <v>-19.539308200106117</v>
      </c>
      <c r="E29" s="61">
        <v>-0.82851194</v>
      </c>
      <c r="F29" s="61">
        <v>-0.08673304</v>
      </c>
      <c r="G29" s="61">
        <v>0.55321365</v>
      </c>
    </row>
    <row r="30" spans="1:7" ht="12.75">
      <c r="A30" t="s">
        <v>85</v>
      </c>
      <c r="B30" s="61">
        <v>26.64341331243366</v>
      </c>
      <c r="C30" s="61">
        <v>15.396383022744567</v>
      </c>
      <c r="D30" s="61">
        <v>-19.05910059414481</v>
      </c>
      <c r="E30" s="61">
        <v>-0.80314797</v>
      </c>
      <c r="F30" s="61">
        <v>-0.14590199</v>
      </c>
      <c r="G30" s="61">
        <v>0.57763825</v>
      </c>
    </row>
    <row r="31" spans="1:7" ht="12.75">
      <c r="A31" t="s">
        <v>86</v>
      </c>
      <c r="B31" s="61">
        <v>27.01520952958764</v>
      </c>
      <c r="C31" s="61">
        <v>15.19158212303378</v>
      </c>
      <c r="D31" s="61">
        <v>-18.617293712047562</v>
      </c>
      <c r="E31" s="61">
        <v>-0.77904933</v>
      </c>
      <c r="F31" s="61">
        <v>-0.19136987</v>
      </c>
      <c r="G31" s="61">
        <v>0.59704248</v>
      </c>
    </row>
    <row r="32" spans="1:7" ht="12.75">
      <c r="A32" t="s">
        <v>87</v>
      </c>
      <c r="B32" s="61">
        <v>26.856226868087553</v>
      </c>
      <c r="C32" s="61">
        <v>14.436062095193853</v>
      </c>
      <c r="D32" s="61">
        <v>-19.090155908308464</v>
      </c>
      <c r="E32" s="61">
        <v>-0.76106375</v>
      </c>
      <c r="F32" s="61">
        <v>-0.23384757</v>
      </c>
      <c r="G32" s="61">
        <v>0.60505974</v>
      </c>
    </row>
    <row r="33" spans="1:7" ht="12.75">
      <c r="A33" t="s">
        <v>88</v>
      </c>
      <c r="B33" s="61">
        <v>26.479770476517174</v>
      </c>
      <c r="C33" s="61">
        <v>14.53872871025883</v>
      </c>
      <c r="D33" s="61">
        <v>-19.5369791801949</v>
      </c>
      <c r="E33" s="61">
        <v>-0.77972043</v>
      </c>
      <c r="F33" s="61">
        <v>-0.20113473</v>
      </c>
      <c r="G33" s="61">
        <v>0.59294256</v>
      </c>
    </row>
    <row r="34" spans="1:7" ht="12.75">
      <c r="A34" t="s">
        <v>89</v>
      </c>
      <c r="B34" s="61">
        <v>26.061309681364374</v>
      </c>
      <c r="C34" s="61">
        <v>14.864822300471484</v>
      </c>
      <c r="D34" s="61">
        <v>-20.010874756287908</v>
      </c>
      <c r="E34" s="61">
        <v>-0.80823839</v>
      </c>
      <c r="F34" s="61">
        <v>-0.14219975</v>
      </c>
      <c r="G34" s="61">
        <v>0.57142798</v>
      </c>
    </row>
    <row r="35" spans="1:7" ht="12.75">
      <c r="A35" t="s">
        <v>90</v>
      </c>
      <c r="B35" s="61">
        <v>25.726211420712723</v>
      </c>
      <c r="C35" s="61">
        <v>15.079238085459595</v>
      </c>
      <c r="D35" s="61">
        <v>-20.45412039389681</v>
      </c>
      <c r="E35" s="61">
        <v>-0.82837173</v>
      </c>
      <c r="F35" s="61">
        <v>-0.0924181</v>
      </c>
      <c r="G35" s="61">
        <v>0.55250265</v>
      </c>
    </row>
    <row r="36" spans="1:7" ht="12.75">
      <c r="A36" t="s">
        <v>91</v>
      </c>
      <c r="B36" s="61">
        <v>25.38079278852923</v>
      </c>
      <c r="C36" s="61">
        <v>15.248164666057622</v>
      </c>
      <c r="D36" s="61">
        <v>-20.964128956186048</v>
      </c>
      <c r="E36" s="61">
        <v>-0.84320628</v>
      </c>
      <c r="F36" s="61">
        <v>-0.0424564</v>
      </c>
      <c r="G36" s="61">
        <v>0.53591103</v>
      </c>
    </row>
    <row r="37" spans="1:7" ht="12.75">
      <c r="A37" t="s">
        <v>92</v>
      </c>
      <c r="B37" s="61">
        <v>25.113173248046913</v>
      </c>
      <c r="C37" s="61">
        <v>15.416084563456204</v>
      </c>
      <c r="D37" s="61">
        <v>-21.38647776358073</v>
      </c>
      <c r="E37" s="61">
        <v>-0.85268924</v>
      </c>
      <c r="F37" s="61">
        <v>0.00094311</v>
      </c>
      <c r="G37" s="61">
        <v>0.52241762</v>
      </c>
    </row>
    <row r="38" spans="1:7" ht="12.75">
      <c r="A38" t="s">
        <v>93</v>
      </c>
      <c r="B38" s="61">
        <v>24.866670549403498</v>
      </c>
      <c r="C38" s="61">
        <v>15.573868529052517</v>
      </c>
      <c r="D38" s="61">
        <v>-21.802800838289258</v>
      </c>
      <c r="E38" s="61">
        <v>-0.86043143</v>
      </c>
      <c r="F38" s="61">
        <v>0.04171427</v>
      </c>
      <c r="G38" s="61">
        <v>0.50785595</v>
      </c>
    </row>
    <row r="39" spans="1:7" ht="12.75">
      <c r="A39" t="s">
        <v>94</v>
      </c>
      <c r="B39" s="61">
        <v>24.649124320530852</v>
      </c>
      <c r="C39" s="61">
        <v>15.73627406347535</v>
      </c>
      <c r="D39" s="61">
        <v>-22.19865924519019</v>
      </c>
      <c r="E39" s="61">
        <v>-0.86714481</v>
      </c>
      <c r="F39" s="61">
        <v>0.08055566</v>
      </c>
      <c r="G39" s="61">
        <v>0.49149838</v>
      </c>
    </row>
    <row r="40" spans="1:7" ht="12.75">
      <c r="A40" t="s">
        <v>95</v>
      </c>
      <c r="B40" s="61">
        <v>24.4397067702214</v>
      </c>
      <c r="C40" s="61">
        <v>15.903335662254882</v>
      </c>
      <c r="D40" s="61">
        <v>-22.610547683705537</v>
      </c>
      <c r="E40" s="61">
        <v>-0.87200678</v>
      </c>
      <c r="F40" s="61">
        <v>0.11983495</v>
      </c>
      <c r="G40" s="61">
        <v>0.47459852</v>
      </c>
    </row>
    <row r="41" spans="1:7" ht="12.75">
      <c r="A41" t="s">
        <v>96</v>
      </c>
      <c r="B41" s="61">
        <v>24.28942584687741</v>
      </c>
      <c r="C41" s="61">
        <v>16.015068848758418</v>
      </c>
      <c r="D41" s="61">
        <v>-22.92217330866022</v>
      </c>
      <c r="E41" s="61">
        <v>-0.87369332</v>
      </c>
      <c r="F41" s="61">
        <v>0.14790832</v>
      </c>
      <c r="G41" s="61">
        <v>0.46344698</v>
      </c>
    </row>
    <row r="42" spans="1:7" ht="12.75">
      <c r="A42" t="s">
        <v>97</v>
      </c>
      <c r="B42" s="61">
        <v>22.52157195538115</v>
      </c>
      <c r="C42" s="61">
        <v>9.942620917170787</v>
      </c>
      <c r="D42" s="61">
        <v>-25.266220664077405</v>
      </c>
      <c r="E42" s="61">
        <v>-0.69568052</v>
      </c>
      <c r="F42" s="61">
        <v>-0.0834171</v>
      </c>
      <c r="G42" s="61">
        <v>0.71349155</v>
      </c>
    </row>
    <row r="43" spans="1:7" ht="12.75">
      <c r="A43" t="s">
        <v>98</v>
      </c>
      <c r="B43" s="61">
        <v>23.025553307784</v>
      </c>
      <c r="C43" s="61">
        <v>10.031918801481645</v>
      </c>
      <c r="D43" s="61">
        <v>-24.766629400439875</v>
      </c>
      <c r="E43" s="61">
        <v>-0.6884413</v>
      </c>
      <c r="F43" s="61">
        <v>-0.11418398</v>
      </c>
      <c r="G43" s="61">
        <v>0.71624758</v>
      </c>
    </row>
    <row r="44" spans="1:7" ht="12.75">
      <c r="A44" t="s">
        <v>99</v>
      </c>
      <c r="B44" s="61">
        <v>23.507302885175342</v>
      </c>
      <c r="C44" s="61">
        <v>10.094486403111597</v>
      </c>
      <c r="D44" s="61">
        <v>-24.292973366948377</v>
      </c>
      <c r="E44" s="61">
        <v>-0.68568643</v>
      </c>
      <c r="F44" s="61">
        <v>-0.14391213</v>
      </c>
      <c r="G44" s="61">
        <v>0.71352885</v>
      </c>
    </row>
    <row r="45" spans="1:7" ht="12.75">
      <c r="A45" t="s">
        <v>100</v>
      </c>
      <c r="B45" s="61">
        <v>24.02939854377232</v>
      </c>
      <c r="C45" s="61">
        <v>10.202351572443469</v>
      </c>
      <c r="D45" s="61">
        <v>-23.76461125770542</v>
      </c>
      <c r="E45" s="61">
        <v>-0.68506382</v>
      </c>
      <c r="F45" s="61">
        <v>-0.17554098</v>
      </c>
      <c r="G45" s="61">
        <v>0.70701692</v>
      </c>
    </row>
    <row r="46" spans="1:7" ht="12.75">
      <c r="A46" t="s">
        <v>101</v>
      </c>
      <c r="B46" s="61">
        <v>24.528414437276968</v>
      </c>
      <c r="C46" s="61">
        <v>10.209671716315677</v>
      </c>
      <c r="D46" s="61">
        <v>-23.28077372177649</v>
      </c>
      <c r="E46" s="61">
        <v>-0.67817415</v>
      </c>
      <c r="F46" s="61">
        <v>-0.20664141</v>
      </c>
      <c r="G46" s="61">
        <v>0.70525113</v>
      </c>
    </row>
    <row r="47" spans="1:7" ht="12.75">
      <c r="A47" t="s">
        <v>102</v>
      </c>
      <c r="B47" s="61">
        <v>25.036762901901547</v>
      </c>
      <c r="C47" s="61">
        <v>10.240738145220842</v>
      </c>
      <c r="D47" s="61">
        <v>-22.78373260977907</v>
      </c>
      <c r="E47" s="61">
        <v>-0.67102203</v>
      </c>
      <c r="F47" s="61">
        <v>-0.23716643</v>
      </c>
      <c r="G47" s="61">
        <v>0.7024824</v>
      </c>
    </row>
    <row r="48" spans="1:7" ht="12.75">
      <c r="A48" t="s">
        <v>103</v>
      </c>
      <c r="B48" s="61">
        <v>25.514730982026528</v>
      </c>
      <c r="C48" s="61">
        <v>10.43565022214191</v>
      </c>
      <c r="D48" s="61">
        <v>-22.255551073188276</v>
      </c>
      <c r="E48" s="61">
        <v>-0.669163</v>
      </c>
      <c r="F48" s="61">
        <v>-0.26342042</v>
      </c>
      <c r="G48" s="61">
        <v>0.6948601</v>
      </c>
    </row>
    <row r="49" spans="1:7" ht="12.75">
      <c r="A49" t="s">
        <v>104</v>
      </c>
      <c r="B49" s="61">
        <v>26.205893985970754</v>
      </c>
      <c r="C49" s="61">
        <v>10.43209347425318</v>
      </c>
      <c r="D49" s="61">
        <v>-21.594447841513457</v>
      </c>
      <c r="E49" s="61">
        <v>-0.65835855</v>
      </c>
      <c r="F49" s="61">
        <v>-0.301717</v>
      </c>
      <c r="G49" s="61">
        <v>0.68958746</v>
      </c>
    </row>
    <row r="50" spans="1:7" ht="12.75">
      <c r="A50" t="s">
        <v>105</v>
      </c>
      <c r="B50" s="61">
        <v>26.68233191062357</v>
      </c>
      <c r="C50" s="61">
        <v>10.693433709683315</v>
      </c>
      <c r="D50" s="61">
        <v>-21.016611569326628</v>
      </c>
      <c r="E50" s="61">
        <v>-0.65712753</v>
      </c>
      <c r="F50" s="61">
        <v>-0.32572054</v>
      </c>
      <c r="G50" s="61">
        <v>0.67977169</v>
      </c>
    </row>
    <row r="51" spans="1:7" ht="12.75">
      <c r="A51" t="s">
        <v>106</v>
      </c>
      <c r="B51" s="61">
        <v>26.32317585015692</v>
      </c>
      <c r="C51" s="61">
        <v>11.789277424692939</v>
      </c>
      <c r="D51" s="61">
        <v>-20.870205847756182</v>
      </c>
      <c r="E51" s="61">
        <v>-0.69813796</v>
      </c>
      <c r="F51" s="61">
        <v>-0.2938083</v>
      </c>
      <c r="G51" s="61">
        <v>0.65290127</v>
      </c>
    </row>
    <row r="52" spans="1:7" ht="12.75">
      <c r="A52" t="s">
        <v>107</v>
      </c>
      <c r="B52" s="61">
        <v>25.953678659277408</v>
      </c>
      <c r="C52" s="61">
        <v>11.35520989754028</v>
      </c>
      <c r="D52" s="61">
        <v>-21.448889191809226</v>
      </c>
      <c r="E52" s="61">
        <v>-0.69189233</v>
      </c>
      <c r="F52" s="61">
        <v>-0.27933568</v>
      </c>
      <c r="G52" s="61">
        <v>0.66577518</v>
      </c>
    </row>
    <row r="53" spans="1:7" ht="12.75">
      <c r="A53" t="s">
        <v>108</v>
      </c>
      <c r="B53" s="61">
        <v>25.46569666125923</v>
      </c>
      <c r="C53" s="61">
        <v>11.512115520677941</v>
      </c>
      <c r="D53" s="61">
        <v>-21.899181270174054</v>
      </c>
      <c r="E53" s="61">
        <v>-0.70525651</v>
      </c>
      <c r="F53" s="61">
        <v>-0.24771393</v>
      </c>
      <c r="G53" s="61">
        <v>0.66426731</v>
      </c>
    </row>
    <row r="54" spans="1:7" ht="12.75">
      <c r="A54" t="s">
        <v>109</v>
      </c>
      <c r="B54" s="61">
        <v>25.01239219159283</v>
      </c>
      <c r="C54" s="61">
        <v>11.457911051145038</v>
      </c>
      <c r="D54" s="61">
        <v>-22.400825033436714</v>
      </c>
      <c r="E54" s="61">
        <v>-0.71225207</v>
      </c>
      <c r="F54" s="61">
        <v>-0.21965345</v>
      </c>
      <c r="G54" s="61">
        <v>0.66667035</v>
      </c>
    </row>
    <row r="55" spans="1:7" ht="12.75">
      <c r="A55" t="s">
        <v>110</v>
      </c>
      <c r="B55" s="61">
        <v>24.514573266920205</v>
      </c>
      <c r="C55" s="61">
        <v>11.361244740031907</v>
      </c>
      <c r="D55" s="61">
        <v>-22.96343346418442</v>
      </c>
      <c r="E55" s="61">
        <v>-0.71850429</v>
      </c>
      <c r="F55" s="61">
        <v>-0.1871697</v>
      </c>
      <c r="G55" s="61">
        <v>0.66986498</v>
      </c>
    </row>
    <row r="56" spans="1:7" ht="12.75">
      <c r="A56" t="s">
        <v>111</v>
      </c>
      <c r="B56" s="61">
        <v>24.05875774192341</v>
      </c>
      <c r="C56" s="61">
        <v>11.31382181229917</v>
      </c>
      <c r="D56" s="61">
        <v>-23.465680810148157</v>
      </c>
      <c r="E56" s="61">
        <v>-0.72412815</v>
      </c>
      <c r="F56" s="61">
        <v>-0.15547241</v>
      </c>
      <c r="G56" s="61">
        <v>0.67191275</v>
      </c>
    </row>
    <row r="57" spans="1:7" ht="12.75">
      <c r="A57" t="s">
        <v>112</v>
      </c>
      <c r="B57" s="61">
        <v>23.59433352181454</v>
      </c>
      <c r="C57" s="61">
        <v>11.15723972798165</v>
      </c>
      <c r="D57" s="61">
        <v>-23.996564835585723</v>
      </c>
      <c r="E57" s="61">
        <v>-0.7238217</v>
      </c>
      <c r="F57" s="61">
        <v>-0.12608314</v>
      </c>
      <c r="G57" s="61">
        <v>0.6783695</v>
      </c>
    </row>
    <row r="58" spans="1:7" ht="12.75">
      <c r="A58" t="s">
        <v>113</v>
      </c>
      <c r="B58" s="61">
        <v>23.1169486701755</v>
      </c>
      <c r="C58" s="61">
        <v>11.093259734776604</v>
      </c>
      <c r="D58" s="61">
        <v>-24.515566536333015</v>
      </c>
      <c r="E58" s="61">
        <v>-0.72623569</v>
      </c>
      <c r="F58" s="61">
        <v>-0.09203027</v>
      </c>
      <c r="G58" s="61">
        <v>0.68125777</v>
      </c>
    </row>
    <row r="59" spans="1:7" ht="12.75">
      <c r="A59" t="s">
        <v>114</v>
      </c>
      <c r="B59" s="61">
        <v>22.686114587714833</v>
      </c>
      <c r="C59" s="61">
        <v>11.039250478578817</v>
      </c>
      <c r="D59" s="61">
        <v>-24.98323835516803</v>
      </c>
      <c r="E59" s="61">
        <v>-0.73222903</v>
      </c>
      <c r="F59" s="61">
        <v>-0.0597326</v>
      </c>
      <c r="G59" s="61">
        <v>0.67843398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59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8" ht="12.75">
      <c r="A2" t="s">
        <v>57</v>
      </c>
      <c r="B2" s="61">
        <v>20.793088848634646</v>
      </c>
      <c r="C2" s="61">
        <v>22.192180942841986</v>
      </c>
      <c r="D2" s="61">
        <v>-18.685995149820435</v>
      </c>
      <c r="E2" s="61">
        <v>2.5</v>
      </c>
      <c r="F2" s="61">
        <v>-2.5</v>
      </c>
      <c r="G2" s="61">
        <v>6.6224</v>
      </c>
      <c r="H2" s="61">
        <v>4.1224</v>
      </c>
    </row>
    <row r="3" spans="1:8" ht="12.75">
      <c r="A3" t="s">
        <v>58</v>
      </c>
      <c r="B3" s="61">
        <v>21.54930753768032</v>
      </c>
      <c r="C3" s="61">
        <v>22.00704449000823</v>
      </c>
      <c r="D3" s="61">
        <v>-18.606412724313568</v>
      </c>
      <c r="E3" s="61">
        <v>2.5</v>
      </c>
      <c r="F3" s="61">
        <v>-2.5</v>
      </c>
      <c r="G3" s="61">
        <v>5.9434</v>
      </c>
      <c r="H3" s="61">
        <v>3.4433999999999996</v>
      </c>
    </row>
    <row r="4" spans="1:8" ht="12.75">
      <c r="A4" t="s">
        <v>59</v>
      </c>
      <c r="B4" s="61">
        <v>22.229419813906585</v>
      </c>
      <c r="C4" s="61">
        <v>21.691675512108823</v>
      </c>
      <c r="D4" s="61">
        <v>-18.300598401268523</v>
      </c>
      <c r="E4" s="61">
        <v>2.5</v>
      </c>
      <c r="F4" s="61">
        <v>-2.5</v>
      </c>
      <c r="G4" s="61">
        <v>5.3517</v>
      </c>
      <c r="H4" s="61">
        <v>2.8517</v>
      </c>
    </row>
    <row r="5" spans="1:8" ht="12.75">
      <c r="A5" t="s">
        <v>60</v>
      </c>
      <c r="B5" s="61">
        <v>22.865773405358087</v>
      </c>
      <c r="C5" s="61">
        <v>21.326105351504573</v>
      </c>
      <c r="D5" s="61">
        <v>-18.02067784098673</v>
      </c>
      <c r="E5" s="61">
        <v>2.5</v>
      </c>
      <c r="F5" s="61">
        <v>-2.5</v>
      </c>
      <c r="G5" s="61">
        <v>4.7739</v>
      </c>
      <c r="H5" s="61">
        <v>2.2739000000000003</v>
      </c>
    </row>
    <row r="6" spans="1:8" ht="12.75">
      <c r="A6" t="s">
        <v>61</v>
      </c>
      <c r="B6" s="61">
        <v>23.5333760917069</v>
      </c>
      <c r="C6" s="61">
        <v>21.063544902662425</v>
      </c>
      <c r="D6" s="61">
        <v>-17.71372062538877</v>
      </c>
      <c r="E6" s="61">
        <v>2.5</v>
      </c>
      <c r="F6" s="61">
        <v>-2.5</v>
      </c>
      <c r="G6" s="61">
        <v>4.2359</v>
      </c>
      <c r="H6" s="61">
        <v>1.7359</v>
      </c>
    </row>
    <row r="7" spans="1:8" ht="12.75">
      <c r="A7" t="s">
        <v>62</v>
      </c>
      <c r="B7" s="61">
        <v>24.197621131684127</v>
      </c>
      <c r="C7" s="61">
        <v>20.753149569649125</v>
      </c>
      <c r="D7" s="61">
        <v>-17.408329998795722</v>
      </c>
      <c r="E7" s="61">
        <v>2.5</v>
      </c>
      <c r="F7" s="61">
        <v>-2.5</v>
      </c>
      <c r="G7" s="61">
        <v>3.6924</v>
      </c>
      <c r="H7" s="61">
        <v>1.1924000000000001</v>
      </c>
    </row>
    <row r="8" spans="1:8" ht="12.75">
      <c r="A8" t="s">
        <v>63</v>
      </c>
      <c r="B8" s="61">
        <v>24.8537056149793</v>
      </c>
      <c r="C8" s="61">
        <v>20.503145605256424</v>
      </c>
      <c r="D8" s="61">
        <v>-17.101847847490053</v>
      </c>
      <c r="E8" s="61">
        <v>2.5</v>
      </c>
      <c r="F8" s="61">
        <v>-2.5</v>
      </c>
      <c r="G8" s="61">
        <v>3.1952</v>
      </c>
      <c r="H8" s="61">
        <v>0.6951999999999998</v>
      </c>
    </row>
    <row r="9" spans="1:8" ht="12.75">
      <c r="A9" t="s">
        <v>64</v>
      </c>
      <c r="B9" s="61">
        <v>25.508729539816304</v>
      </c>
      <c r="C9" s="61">
        <v>20.243990652301814</v>
      </c>
      <c r="D9" s="61">
        <v>-16.795559379214218</v>
      </c>
      <c r="E9" s="61">
        <v>2.5</v>
      </c>
      <c r="F9" s="61">
        <v>-2.5</v>
      </c>
      <c r="G9" s="61">
        <v>2.7113</v>
      </c>
      <c r="H9" s="61">
        <v>0.21130000000000004</v>
      </c>
    </row>
    <row r="10" spans="1:7" ht="12.75">
      <c r="A10" t="s">
        <v>65</v>
      </c>
      <c r="B10" s="61">
        <v>26.087483280247834</v>
      </c>
      <c r="C10" s="61">
        <v>20.01112027911866</v>
      </c>
      <c r="D10" s="61">
        <v>-16.300044459124642</v>
      </c>
      <c r="E10" s="61">
        <v>2.5</v>
      </c>
      <c r="F10" s="61">
        <v>-2.5</v>
      </c>
      <c r="G10" s="61">
        <v>2.407</v>
      </c>
    </row>
    <row r="11" spans="1:7" ht="12.75">
      <c r="A11" t="s">
        <v>66</v>
      </c>
      <c r="B11" s="61">
        <v>26.3415446595012</v>
      </c>
      <c r="C11" s="61">
        <v>19.771338288867316</v>
      </c>
      <c r="D11" s="61">
        <v>-15.607518602050009</v>
      </c>
      <c r="E11" s="61">
        <v>2.5</v>
      </c>
      <c r="F11" s="61">
        <v>-2.5</v>
      </c>
      <c r="G11" s="61">
        <v>2.4821</v>
      </c>
    </row>
    <row r="12" spans="1:8" ht="12.75">
      <c r="A12" t="s">
        <v>67</v>
      </c>
      <c r="B12" s="61">
        <v>26.64031424895378</v>
      </c>
      <c r="C12" s="61">
        <v>20.93225408786531</v>
      </c>
      <c r="D12" s="61">
        <v>-15.238705125927625</v>
      </c>
      <c r="E12" s="61">
        <v>2.5</v>
      </c>
      <c r="F12" s="61">
        <v>-2.5</v>
      </c>
      <c r="G12" s="61">
        <v>2.8477</v>
      </c>
      <c r="H12" s="61">
        <v>0.3477000000000001</v>
      </c>
    </row>
    <row r="13" spans="1:8" ht="12.75">
      <c r="A13" t="s">
        <v>68</v>
      </c>
      <c r="B13" s="61">
        <v>26.43483899841544</v>
      </c>
      <c r="C13" s="61">
        <v>21.18879882449709</v>
      </c>
      <c r="D13" s="61">
        <v>-15.956519604571207</v>
      </c>
      <c r="E13" s="61">
        <v>2.5</v>
      </c>
      <c r="F13" s="61">
        <v>-2.5</v>
      </c>
      <c r="G13" s="61">
        <v>2.7824</v>
      </c>
      <c r="H13" s="61">
        <v>0.2824</v>
      </c>
    </row>
    <row r="14" spans="1:8" ht="12.75">
      <c r="A14" t="s">
        <v>69</v>
      </c>
      <c r="B14" s="61">
        <v>25.89183017415703</v>
      </c>
      <c r="C14" s="61">
        <v>21.45430183525923</v>
      </c>
      <c r="D14" s="61">
        <v>-16.449534027809356</v>
      </c>
      <c r="E14" s="61">
        <v>2.5</v>
      </c>
      <c r="F14" s="61">
        <v>-2.5</v>
      </c>
      <c r="G14" s="61">
        <v>3.0965</v>
      </c>
      <c r="H14" s="61">
        <v>0.5964999999999998</v>
      </c>
    </row>
    <row r="15" spans="1:8" ht="12.75">
      <c r="A15" t="s">
        <v>70</v>
      </c>
      <c r="B15" s="61">
        <v>25.251548005394856</v>
      </c>
      <c r="C15" s="61">
        <v>21.774872841001322</v>
      </c>
      <c r="D15" s="61">
        <v>-16.722102748802644</v>
      </c>
      <c r="E15" s="61">
        <v>2.5</v>
      </c>
      <c r="F15" s="61">
        <v>-2.5</v>
      </c>
      <c r="G15" s="61">
        <v>3.62</v>
      </c>
      <c r="H15" s="61">
        <v>1.12</v>
      </c>
    </row>
    <row r="16" spans="1:8" ht="12.75">
      <c r="A16" t="s">
        <v>71</v>
      </c>
      <c r="B16" s="61">
        <v>24.58792064241451</v>
      </c>
      <c r="C16" s="61">
        <v>21.973976436378198</v>
      </c>
      <c r="D16" s="61">
        <v>-17.04591799265278</v>
      </c>
      <c r="E16" s="61">
        <v>2.5</v>
      </c>
      <c r="F16" s="61">
        <v>-2.5</v>
      </c>
      <c r="G16" s="61">
        <v>4.0901</v>
      </c>
      <c r="H16" s="61">
        <v>1.5900999999999996</v>
      </c>
    </row>
    <row r="17" spans="1:8" ht="12.75">
      <c r="A17" t="s">
        <v>72</v>
      </c>
      <c r="B17" s="61">
        <v>23.86304236294841</v>
      </c>
      <c r="C17" s="61">
        <v>22.279946245141947</v>
      </c>
      <c r="D17" s="61">
        <v>-17.375295495574722</v>
      </c>
      <c r="E17" s="61">
        <v>2.5</v>
      </c>
      <c r="F17" s="61">
        <v>-2.5</v>
      </c>
      <c r="G17" s="61">
        <v>4.6729</v>
      </c>
      <c r="H17" s="61">
        <v>2.1729000000000003</v>
      </c>
    </row>
    <row r="18" spans="1:8" ht="12.75">
      <c r="A18" t="s">
        <v>73</v>
      </c>
      <c r="B18" s="61">
        <v>23.191058436975286</v>
      </c>
      <c r="C18" s="61">
        <v>22.506428877762133</v>
      </c>
      <c r="D18" s="61">
        <v>-17.694178199886515</v>
      </c>
      <c r="E18" s="61">
        <v>2.5</v>
      </c>
      <c r="F18" s="61">
        <v>-2.5</v>
      </c>
      <c r="G18" s="61">
        <v>5.1914</v>
      </c>
      <c r="H18" s="61">
        <v>2.6914</v>
      </c>
    </row>
    <row r="19" spans="1:8" ht="12.75">
      <c r="A19" t="s">
        <v>74</v>
      </c>
      <c r="B19" s="61">
        <v>22.529637818154583</v>
      </c>
      <c r="C19" s="61">
        <v>22.788981224762022</v>
      </c>
      <c r="D19" s="61">
        <v>-17.988945860337285</v>
      </c>
      <c r="E19" s="61">
        <v>2.5</v>
      </c>
      <c r="F19" s="61">
        <v>-2.5</v>
      </c>
      <c r="G19" s="61">
        <v>5.7491</v>
      </c>
      <c r="H19" s="61">
        <v>3.2491000000000003</v>
      </c>
    </row>
    <row r="20" spans="1:8" ht="12.75">
      <c r="A20" t="s">
        <v>75</v>
      </c>
      <c r="B20" s="61">
        <v>21.86354583404897</v>
      </c>
      <c r="C20" s="61">
        <v>22.980609425610485</v>
      </c>
      <c r="D20" s="61">
        <v>-18.301097907647847</v>
      </c>
      <c r="E20" s="61">
        <v>2.5</v>
      </c>
      <c r="F20" s="61">
        <v>-2.5</v>
      </c>
      <c r="G20" s="61">
        <v>6.2663</v>
      </c>
      <c r="H20" s="61">
        <v>3.7663</v>
      </c>
    </row>
    <row r="21" spans="1:8" ht="12.75">
      <c r="A21" t="s">
        <v>76</v>
      </c>
      <c r="B21" s="61">
        <v>21.056049532643097</v>
      </c>
      <c r="C21" s="61">
        <v>23.199092034329023</v>
      </c>
      <c r="D21" s="61">
        <v>-18.385093362478578</v>
      </c>
      <c r="E21" s="61">
        <v>2.5</v>
      </c>
      <c r="F21" s="61">
        <v>-2.5</v>
      </c>
      <c r="G21" s="61">
        <v>6.9916</v>
      </c>
      <c r="H21" s="61">
        <v>4.4916</v>
      </c>
    </row>
    <row r="22" spans="1:8" ht="12.75">
      <c r="A22" t="s">
        <v>77</v>
      </c>
      <c r="B22" s="61">
        <v>19.571664906716236</v>
      </c>
      <c r="C22" s="61">
        <v>18.03266758044095</v>
      </c>
      <c r="D22" s="61">
        <v>-19.824336767612103</v>
      </c>
      <c r="E22" s="61">
        <v>2.5</v>
      </c>
      <c r="F22" s="61">
        <v>-2.5</v>
      </c>
      <c r="G22" s="61">
        <v>5.8797</v>
      </c>
      <c r="H22" s="61">
        <v>3.3796999999999997</v>
      </c>
    </row>
    <row r="23" spans="1:8" ht="12.75">
      <c r="A23" t="s">
        <v>78</v>
      </c>
      <c r="B23" s="61">
        <v>20.320615452873966</v>
      </c>
      <c r="C23" s="61">
        <v>17.667199873575743</v>
      </c>
      <c r="D23" s="61">
        <v>-19.75141908915927</v>
      </c>
      <c r="E23" s="61">
        <v>2.5</v>
      </c>
      <c r="F23" s="61">
        <v>-2.5</v>
      </c>
      <c r="G23" s="61">
        <v>5.1849</v>
      </c>
      <c r="H23" s="61">
        <v>2.6849</v>
      </c>
    </row>
    <row r="24" spans="1:8" ht="12.75">
      <c r="A24" t="s">
        <v>79</v>
      </c>
      <c r="B24" s="61">
        <v>20.99629863813237</v>
      </c>
      <c r="C24" s="61">
        <v>17.26185865093662</v>
      </c>
      <c r="D24" s="61">
        <v>-19.537489794474425</v>
      </c>
      <c r="E24" s="61">
        <v>2.5</v>
      </c>
      <c r="F24" s="61">
        <v>-2.5</v>
      </c>
      <c r="G24" s="61">
        <v>4.625</v>
      </c>
      <c r="H24" s="61">
        <v>2.125</v>
      </c>
    </row>
    <row r="25" spans="1:8" ht="12.75">
      <c r="A25" t="s">
        <v>80</v>
      </c>
      <c r="B25" s="61">
        <v>21.701349370109202</v>
      </c>
      <c r="C25" s="61">
        <v>16.90088075864407</v>
      </c>
      <c r="D25" s="61">
        <v>-19.243115113410177</v>
      </c>
      <c r="E25" s="61">
        <v>2.5</v>
      </c>
      <c r="F25" s="61">
        <v>-2.5</v>
      </c>
      <c r="G25" s="61">
        <v>4.1023</v>
      </c>
      <c r="H25" s="61">
        <v>1.6022999999999996</v>
      </c>
    </row>
    <row r="26" spans="1:8" ht="12.75">
      <c r="A26" t="s">
        <v>81</v>
      </c>
      <c r="B26" s="61">
        <v>22.386013263159224</v>
      </c>
      <c r="C26" s="61">
        <v>16.612724356570098</v>
      </c>
      <c r="D26" s="61">
        <v>-18.967705432403438</v>
      </c>
      <c r="E26" s="61">
        <v>2.5</v>
      </c>
      <c r="F26" s="61">
        <v>-2.5</v>
      </c>
      <c r="G26" s="61">
        <v>3.614</v>
      </c>
      <c r="H26" s="61">
        <v>1.1139999999999999</v>
      </c>
    </row>
    <row r="27" spans="1:8" ht="12.75">
      <c r="A27" t="s">
        <v>82</v>
      </c>
      <c r="B27" s="61">
        <v>23.088739229350363</v>
      </c>
      <c r="C27" s="61">
        <v>16.241807357890508</v>
      </c>
      <c r="D27" s="61">
        <v>-18.7034810339251</v>
      </c>
      <c r="E27" s="61">
        <v>2.5</v>
      </c>
      <c r="F27" s="61">
        <v>-2.5</v>
      </c>
      <c r="G27" s="61">
        <v>3.1223</v>
      </c>
      <c r="H27" s="61">
        <v>0.6223000000000001</v>
      </c>
    </row>
    <row r="28" spans="1:8" ht="12.75">
      <c r="A28" t="s">
        <v>83</v>
      </c>
      <c r="B28" s="61">
        <v>23.76151446006289</v>
      </c>
      <c r="C28" s="61">
        <v>16.021889465340013</v>
      </c>
      <c r="D28" s="61">
        <v>-18.38373882695368</v>
      </c>
      <c r="E28" s="61">
        <v>2.5</v>
      </c>
      <c r="F28" s="61">
        <v>-2.5</v>
      </c>
      <c r="G28" s="61">
        <v>2.7134</v>
      </c>
      <c r="H28" s="61">
        <v>0.21340000000000003</v>
      </c>
    </row>
    <row r="29" spans="1:7" ht="12.75">
      <c r="A29" t="s">
        <v>84</v>
      </c>
      <c r="B29" s="61">
        <v>24.32947444181244</v>
      </c>
      <c r="C29" s="61">
        <v>15.472734773745257</v>
      </c>
      <c r="D29" s="61">
        <v>-18.243180733919807</v>
      </c>
      <c r="E29" s="61">
        <v>2.5</v>
      </c>
      <c r="F29" s="61">
        <v>-2.5</v>
      </c>
      <c r="G29" s="61">
        <v>2.3429</v>
      </c>
    </row>
    <row r="30" spans="1:7" ht="12.75">
      <c r="A30" t="s">
        <v>85</v>
      </c>
      <c r="B30" s="61">
        <v>24.815562551490917</v>
      </c>
      <c r="C30" s="61">
        <v>15.06432992103277</v>
      </c>
      <c r="D30" s="61">
        <v>-17.744476792663495</v>
      </c>
      <c r="E30" s="61">
        <v>2.5</v>
      </c>
      <c r="F30" s="61">
        <v>-2.5</v>
      </c>
      <c r="G30" s="61">
        <v>2.2759</v>
      </c>
    </row>
    <row r="31" spans="1:8" ht="12.75">
      <c r="A31" t="s">
        <v>86</v>
      </c>
      <c r="B31" s="61">
        <v>24.941012848734225</v>
      </c>
      <c r="C31" s="61">
        <v>14.682065408257195</v>
      </c>
      <c r="D31" s="61">
        <v>-17.027684894532825</v>
      </c>
      <c r="E31" s="61">
        <v>2.5</v>
      </c>
      <c r="F31" s="61">
        <v>-2.5</v>
      </c>
      <c r="G31" s="61">
        <v>2.6625</v>
      </c>
      <c r="H31" s="61">
        <v>0.1625</v>
      </c>
    </row>
    <row r="32" spans="1:8" ht="12.75">
      <c r="A32" t="s">
        <v>87</v>
      </c>
      <c r="B32" s="61">
        <v>24.626684326267696</v>
      </c>
      <c r="C32" s="61">
        <v>13.75100408596139</v>
      </c>
      <c r="D32" s="61">
        <v>-17.3176266937464</v>
      </c>
      <c r="E32" s="61">
        <v>2.5</v>
      </c>
      <c r="F32" s="61">
        <v>-2.5</v>
      </c>
      <c r="G32" s="61">
        <v>2.9295</v>
      </c>
      <c r="H32" s="61">
        <v>0.4295</v>
      </c>
    </row>
    <row r="33" spans="1:8" ht="12.75">
      <c r="A33" t="s">
        <v>88</v>
      </c>
      <c r="B33" s="61">
        <v>24.49570122660525</v>
      </c>
      <c r="C33" s="61">
        <v>14.026923377353302</v>
      </c>
      <c r="D33" s="61">
        <v>-18.02818294913131</v>
      </c>
      <c r="E33" s="61">
        <v>2.5</v>
      </c>
      <c r="F33" s="61">
        <v>-2.5</v>
      </c>
      <c r="G33" s="61">
        <v>2.5446</v>
      </c>
      <c r="H33" s="61">
        <v>0.04459999999999997</v>
      </c>
    </row>
    <row r="34" spans="1:8" ht="12.75">
      <c r="A34" t="s">
        <v>89</v>
      </c>
      <c r="B34" s="61">
        <v>24.00683511024798</v>
      </c>
      <c r="C34" s="61">
        <v>14.503362945279838</v>
      </c>
      <c r="D34" s="61">
        <v>-18.558352066373175</v>
      </c>
      <c r="E34" s="61">
        <v>2.5</v>
      </c>
      <c r="F34" s="61">
        <v>-2.5</v>
      </c>
      <c r="G34" s="61">
        <v>2.5419</v>
      </c>
      <c r="H34" s="61">
        <v>0.04190000000000005</v>
      </c>
    </row>
    <row r="35" spans="1:8" ht="12.75">
      <c r="A35" t="s">
        <v>90</v>
      </c>
      <c r="B35" s="61">
        <v>23.32506330832078</v>
      </c>
      <c r="C35" s="61">
        <v>14.811353901062594</v>
      </c>
      <c r="D35" s="61">
        <v>-18.85261593652303</v>
      </c>
      <c r="E35" s="61">
        <v>2.5</v>
      </c>
      <c r="F35" s="61">
        <v>-2.5</v>
      </c>
      <c r="G35" s="61">
        <v>2.8986</v>
      </c>
      <c r="H35" s="61">
        <v>0.39860000000000007</v>
      </c>
    </row>
    <row r="36" spans="1:8" ht="12.75">
      <c r="A36" t="s">
        <v>91</v>
      </c>
      <c r="B36" s="61">
        <v>22.558281091375843</v>
      </c>
      <c r="C36" s="61">
        <v>15.106048269851081</v>
      </c>
      <c r="D36" s="61">
        <v>-19.170243581344728</v>
      </c>
      <c r="E36" s="61">
        <v>2.5</v>
      </c>
      <c r="F36" s="61">
        <v>-2.5</v>
      </c>
      <c r="G36" s="61">
        <v>3.3474</v>
      </c>
      <c r="H36" s="61">
        <v>0.8473999999999999</v>
      </c>
    </row>
    <row r="37" spans="1:8" ht="12.75">
      <c r="A37" t="s">
        <v>92</v>
      </c>
      <c r="B37" s="61">
        <v>21.891707658050642</v>
      </c>
      <c r="C37" s="61">
        <v>15.419648376283146</v>
      </c>
      <c r="D37" s="61">
        <v>-19.412779187909447</v>
      </c>
      <c r="E37" s="61">
        <v>2.5</v>
      </c>
      <c r="F37" s="61">
        <v>-2.5</v>
      </c>
      <c r="G37" s="61">
        <v>3.778</v>
      </c>
      <c r="H37" s="61">
        <v>1.278</v>
      </c>
    </row>
    <row r="38" spans="1:8" ht="12.75">
      <c r="A38" t="s">
        <v>93</v>
      </c>
      <c r="B38" s="61">
        <v>21.242657023126615</v>
      </c>
      <c r="C38" s="61">
        <v>15.749564131169063</v>
      </c>
      <c r="D38" s="61">
        <v>-19.66378413165391</v>
      </c>
      <c r="E38" s="61">
        <v>2.5</v>
      </c>
      <c r="F38" s="61">
        <v>-2.5</v>
      </c>
      <c r="G38" s="61">
        <v>4.2119</v>
      </c>
      <c r="H38" s="61">
        <v>1.7119</v>
      </c>
    </row>
    <row r="39" spans="1:8" ht="12.75">
      <c r="A39" t="s">
        <v>94</v>
      </c>
      <c r="B39" s="61">
        <v>20.591119416616845</v>
      </c>
      <c r="C39" s="61">
        <v>16.113250395220696</v>
      </c>
      <c r="D39" s="61">
        <v>-19.898576454672277</v>
      </c>
      <c r="E39" s="61">
        <v>2.5</v>
      </c>
      <c r="F39" s="61">
        <v>-2.5</v>
      </c>
      <c r="G39" s="61">
        <v>4.6797</v>
      </c>
      <c r="H39" s="61">
        <v>2.1797000000000004</v>
      </c>
    </row>
    <row r="40" spans="1:8" ht="12.75">
      <c r="A40" t="s">
        <v>95</v>
      </c>
      <c r="B40" s="61">
        <v>19.913977993052892</v>
      </c>
      <c r="C40" s="61">
        <v>16.52528045740297</v>
      </c>
      <c r="D40" s="61">
        <v>-20.147373271871057</v>
      </c>
      <c r="E40" s="61">
        <v>2.5</v>
      </c>
      <c r="F40" s="61">
        <v>-2.5</v>
      </c>
      <c r="G40" s="61">
        <v>5.19</v>
      </c>
      <c r="H40" s="61">
        <v>2.69</v>
      </c>
    </row>
    <row r="41" spans="1:8" ht="12.75">
      <c r="A41" t="s">
        <v>96</v>
      </c>
      <c r="B41" s="61">
        <v>19.207001246370243</v>
      </c>
      <c r="C41" s="61">
        <v>16.875475815390125</v>
      </c>
      <c r="D41" s="61">
        <v>-20.226220831891407</v>
      </c>
      <c r="E41" s="61">
        <v>2.5</v>
      </c>
      <c r="F41" s="61">
        <v>-2.5</v>
      </c>
      <c r="G41" s="61">
        <v>5.8172</v>
      </c>
      <c r="H41" s="61">
        <v>3.3171999999999997</v>
      </c>
    </row>
    <row r="42" spans="1:8" ht="12.75">
      <c r="A42" t="s">
        <v>97</v>
      </c>
      <c r="B42" s="61">
        <v>18.509929810466957</v>
      </c>
      <c r="C42" s="61">
        <v>9.461597491664508</v>
      </c>
      <c r="D42" s="61">
        <v>-21.15187449239375</v>
      </c>
      <c r="E42" s="61">
        <v>2.5</v>
      </c>
      <c r="F42" s="61">
        <v>-2.5</v>
      </c>
      <c r="G42" s="61">
        <v>5.7665</v>
      </c>
      <c r="H42" s="61">
        <v>3.2664999999999997</v>
      </c>
    </row>
    <row r="43" spans="1:8" ht="12.75">
      <c r="A43" t="s">
        <v>98</v>
      </c>
      <c r="B43" s="61">
        <v>19.290335190896997</v>
      </c>
      <c r="C43" s="61">
        <v>9.412399267217534</v>
      </c>
      <c r="D43" s="61">
        <v>-20.880544681372623</v>
      </c>
      <c r="E43" s="61">
        <v>2.5</v>
      </c>
      <c r="F43" s="61">
        <v>-2.5</v>
      </c>
      <c r="G43" s="61">
        <v>5.4256</v>
      </c>
      <c r="H43" s="61">
        <v>2.9256</v>
      </c>
    </row>
    <row r="44" spans="1:8" ht="12.75">
      <c r="A44" t="s">
        <v>99</v>
      </c>
      <c r="B44" s="61">
        <v>20.012837322358745</v>
      </c>
      <c r="C44" s="61">
        <v>9.361065933083125</v>
      </c>
      <c r="D44" s="61">
        <v>-20.656613447381737</v>
      </c>
      <c r="E44" s="61">
        <v>2.5</v>
      </c>
      <c r="F44" s="61">
        <v>-2.5</v>
      </c>
      <c r="G44" s="61">
        <v>5.0963</v>
      </c>
      <c r="H44" s="61">
        <v>2.5963000000000003</v>
      </c>
    </row>
    <row r="45" spans="1:8" ht="12.75">
      <c r="A45" t="s">
        <v>100</v>
      </c>
      <c r="B45" s="61">
        <v>20.711500282058143</v>
      </c>
      <c r="C45" s="61">
        <v>9.352175278790003</v>
      </c>
      <c r="D45" s="61">
        <v>-20.34039000038479</v>
      </c>
      <c r="E45" s="61">
        <v>2.5</v>
      </c>
      <c r="F45" s="61">
        <v>-2.5</v>
      </c>
      <c r="G45" s="61">
        <v>4.8432</v>
      </c>
      <c r="H45" s="61">
        <v>2.3432000000000004</v>
      </c>
    </row>
    <row r="46" spans="1:8" ht="12.75">
      <c r="A46" t="s">
        <v>101</v>
      </c>
      <c r="B46" s="61">
        <v>21.431651076596182</v>
      </c>
      <c r="C46" s="61">
        <v>9.266079929577627</v>
      </c>
      <c r="D46" s="61">
        <v>-20.06037058473931</v>
      </c>
      <c r="E46" s="61">
        <v>2.5</v>
      </c>
      <c r="F46" s="61">
        <v>-2.5</v>
      </c>
      <c r="G46" s="61">
        <v>4.5663</v>
      </c>
      <c r="H46" s="61">
        <v>2.0663</v>
      </c>
    </row>
    <row r="47" spans="1:8" ht="12.75">
      <c r="A47" t="s">
        <v>102</v>
      </c>
      <c r="B47" s="61">
        <v>22.164856980103686</v>
      </c>
      <c r="C47" s="61">
        <v>9.225690637278316</v>
      </c>
      <c r="D47" s="61">
        <v>-19.777180903716616</v>
      </c>
      <c r="E47" s="61">
        <v>2.5</v>
      </c>
      <c r="F47" s="61">
        <v>-2.5</v>
      </c>
      <c r="G47" s="61">
        <v>4.2799</v>
      </c>
      <c r="H47" s="61">
        <v>1.7798999999999996</v>
      </c>
    </row>
    <row r="48" spans="1:8" ht="12.75">
      <c r="A48" t="s">
        <v>103</v>
      </c>
      <c r="B48" s="61">
        <v>22.871517664815837</v>
      </c>
      <c r="C48" s="61">
        <v>9.39513153238186</v>
      </c>
      <c r="D48" s="61">
        <v>-19.510833681420323</v>
      </c>
      <c r="E48" s="61">
        <v>2.5</v>
      </c>
      <c r="F48" s="61">
        <v>-2.5</v>
      </c>
      <c r="G48" s="61">
        <v>3.95</v>
      </c>
      <c r="H48" s="61">
        <v>1.45</v>
      </c>
    </row>
    <row r="49" spans="1:8" ht="12.75">
      <c r="A49" t="s">
        <v>104</v>
      </c>
      <c r="B49" s="61">
        <v>23.705557095611063</v>
      </c>
      <c r="C49" s="61">
        <v>9.286219250961224</v>
      </c>
      <c r="D49" s="61">
        <v>-18.975507810497696</v>
      </c>
      <c r="E49" s="61">
        <v>2.5</v>
      </c>
      <c r="F49" s="61">
        <v>-2.5</v>
      </c>
      <c r="G49" s="61">
        <v>3.7978</v>
      </c>
      <c r="H49" s="61">
        <v>1.2978</v>
      </c>
    </row>
    <row r="50" spans="1:8" ht="12.75">
      <c r="A50" t="s">
        <v>105</v>
      </c>
      <c r="B50" s="61">
        <v>23.99672863168655</v>
      </c>
      <c r="C50" s="61">
        <v>9.362251163406226</v>
      </c>
      <c r="D50" s="61">
        <v>-18.238463933087328</v>
      </c>
      <c r="E50" s="61">
        <v>2.5</v>
      </c>
      <c r="F50" s="61">
        <v>-2.5</v>
      </c>
      <c r="G50" s="61">
        <v>4.0869</v>
      </c>
      <c r="H50" s="61">
        <v>1.5869</v>
      </c>
    </row>
    <row r="51" spans="1:8" ht="12.75">
      <c r="A51" t="s">
        <v>106</v>
      </c>
      <c r="B51" s="61">
        <v>23.778298462786662</v>
      </c>
      <c r="C51" s="61">
        <v>10.718277294392003</v>
      </c>
      <c r="D51" s="61">
        <v>-18.490226351130353</v>
      </c>
      <c r="E51" s="61">
        <v>2.5</v>
      </c>
      <c r="F51" s="61">
        <v>-2.5</v>
      </c>
      <c r="G51" s="61">
        <v>3.6452</v>
      </c>
      <c r="H51" s="61">
        <v>1.1452</v>
      </c>
    </row>
    <row r="52" spans="1:8" ht="12.75">
      <c r="A52" t="s">
        <v>107</v>
      </c>
      <c r="B52" s="61">
        <v>23.528789635686362</v>
      </c>
      <c r="C52" s="61">
        <v>10.376215610784904</v>
      </c>
      <c r="D52" s="61">
        <v>-19.11553087065508</v>
      </c>
      <c r="E52" s="61">
        <v>2.5</v>
      </c>
      <c r="F52" s="61">
        <v>-2.5</v>
      </c>
      <c r="G52" s="61">
        <v>3.5047</v>
      </c>
      <c r="H52" s="61">
        <v>1.0047000000000001</v>
      </c>
    </row>
    <row r="53" spans="1:8" ht="12.75">
      <c r="A53" t="s">
        <v>108</v>
      </c>
      <c r="B53" s="61">
        <v>22.886503401742708</v>
      </c>
      <c r="C53" s="61">
        <v>10.60620106579196</v>
      </c>
      <c r="D53" s="61">
        <v>-19.469890019119656</v>
      </c>
      <c r="E53" s="61">
        <v>2.5</v>
      </c>
      <c r="F53" s="61">
        <v>-2.5</v>
      </c>
      <c r="G53" s="61">
        <v>3.6571</v>
      </c>
      <c r="H53" s="61">
        <v>1.1570999999999998</v>
      </c>
    </row>
    <row r="54" spans="1:8" ht="12.75">
      <c r="A54" t="s">
        <v>109</v>
      </c>
      <c r="B54" s="61">
        <v>22.1754630294396</v>
      </c>
      <c r="C54" s="61">
        <v>10.583021811935046</v>
      </c>
      <c r="D54" s="61">
        <v>-19.745449822022096</v>
      </c>
      <c r="E54" s="61">
        <v>2.5</v>
      </c>
      <c r="F54" s="61">
        <v>-2.5</v>
      </c>
      <c r="G54" s="61">
        <v>3.983</v>
      </c>
      <c r="H54" s="61">
        <v>1.483</v>
      </c>
    </row>
    <row r="55" spans="1:8" ht="12.75">
      <c r="A55" t="s">
        <v>110</v>
      </c>
      <c r="B55" s="61">
        <v>21.395475967078085</v>
      </c>
      <c r="C55" s="61">
        <v>10.548722708115355</v>
      </c>
      <c r="D55" s="61">
        <v>-20.055485795169865</v>
      </c>
      <c r="E55" s="61">
        <v>2.5</v>
      </c>
      <c r="F55" s="61">
        <v>-2.5</v>
      </c>
      <c r="G55" s="61">
        <v>4.3411</v>
      </c>
      <c r="H55" s="61">
        <v>1.8411</v>
      </c>
    </row>
    <row r="56" spans="1:8" ht="12.75">
      <c r="A56" t="s">
        <v>111</v>
      </c>
      <c r="B56" s="61">
        <v>20.674626262029225</v>
      </c>
      <c r="C56" s="61">
        <v>10.587240803242794</v>
      </c>
      <c r="D56" s="61">
        <v>-20.32557056300418</v>
      </c>
      <c r="E56" s="61">
        <v>2.5</v>
      </c>
      <c r="F56" s="61">
        <v>-2.5</v>
      </c>
      <c r="G56" s="61">
        <v>4.6734</v>
      </c>
      <c r="H56" s="61">
        <v>2.1734</v>
      </c>
    </row>
    <row r="57" spans="1:8" ht="12.75">
      <c r="A57" t="s">
        <v>112</v>
      </c>
      <c r="B57" s="61">
        <v>19.980311374104</v>
      </c>
      <c r="C57" s="61">
        <v>10.527708862936457</v>
      </c>
      <c r="D57" s="61">
        <v>-20.6094846227155</v>
      </c>
      <c r="E57" s="61">
        <v>2.5</v>
      </c>
      <c r="F57" s="61">
        <v>-2.5</v>
      </c>
      <c r="G57" s="61">
        <v>4.993</v>
      </c>
      <c r="H57" s="61">
        <v>2.4930000000000003</v>
      </c>
    </row>
    <row r="58" spans="1:8" ht="12.75">
      <c r="A58" t="s">
        <v>113</v>
      </c>
      <c r="B58" s="61">
        <v>19.24323970500651</v>
      </c>
      <c r="C58" s="61">
        <v>10.602377111433242</v>
      </c>
      <c r="D58" s="61">
        <v>-20.88176565893388</v>
      </c>
      <c r="E58" s="61">
        <v>2.5</v>
      </c>
      <c r="F58" s="61">
        <v>-2.5</v>
      </c>
      <c r="G58" s="61">
        <v>5.334</v>
      </c>
      <c r="H58" s="61">
        <v>2.8339999999999996</v>
      </c>
    </row>
    <row r="59" spans="1:8" ht="12.75">
      <c r="A59" t="s">
        <v>114</v>
      </c>
      <c r="B59" s="61">
        <v>18.519160645934225</v>
      </c>
      <c r="C59" s="61">
        <v>10.699327033233471</v>
      </c>
      <c r="D59" s="61">
        <v>-21.12242251543662</v>
      </c>
      <c r="E59" s="61">
        <v>2.5</v>
      </c>
      <c r="F59" s="61">
        <v>-2.5</v>
      </c>
      <c r="G59" s="61">
        <v>5.6908</v>
      </c>
      <c r="H59" s="61">
        <v>3.1908000000000003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Q104"/>
  <sheetViews>
    <sheetView tabSelected="1" workbookViewId="0" topLeftCell="G41">
      <selection activeCell="T51" sqref="T5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9.8515625" style="15" customWidth="1"/>
    <col min="9" max="9" width="3.7109375" style="1" customWidth="1"/>
    <col min="10" max="10" width="23.140625" style="1" bestFit="1" customWidth="1"/>
    <col min="11" max="11" width="9.7109375" style="1" customWidth="1"/>
    <col min="12" max="13" width="10.140625" style="1" customWidth="1"/>
    <col min="14" max="14" width="10.2812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/>
      <c r="D1" s="68"/>
      <c r="E1" s="28"/>
      <c r="F1" s="17" t="s">
        <v>3</v>
      </c>
      <c r="G1" s="58">
        <v>39588.598969907405</v>
      </c>
      <c r="H1" s="12"/>
      <c r="M1" s="52"/>
      <c r="N1" s="4"/>
    </row>
    <row r="2" spans="2:15" ht="13.5">
      <c r="B2" s="57" t="s">
        <v>54</v>
      </c>
      <c r="C2" s="68"/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/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58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-0.591</v>
      </c>
      <c r="D6" s="63"/>
      <c r="E6" s="64" t="s">
        <v>35</v>
      </c>
      <c r="F6" s="64"/>
      <c r="G6" s="47">
        <v>54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2.5</v>
      </c>
      <c r="D7" s="63"/>
      <c r="E7" s="62" t="s">
        <v>19</v>
      </c>
      <c r="F7" s="62"/>
      <c r="G7" s="36">
        <v>4.1865482758620685</v>
      </c>
      <c r="H7" s="6"/>
    </row>
    <row r="8" spans="2:8" ht="13.5">
      <c r="B8" s="57" t="s">
        <v>37</v>
      </c>
      <c r="C8" s="63">
        <v>-2.5</v>
      </c>
      <c r="D8" s="63"/>
      <c r="E8" s="64" t="s">
        <v>12</v>
      </c>
      <c r="F8" s="64"/>
      <c r="G8" s="35">
        <v>6.991614165822602</v>
      </c>
      <c r="H8" s="5"/>
    </row>
    <row r="9" spans="5:8" ht="13.5">
      <c r="E9" s="64" t="s">
        <v>13</v>
      </c>
      <c r="F9" s="64"/>
      <c r="G9" s="35">
        <v>2.275858828235415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4.715755337587187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0</v>
      </c>
      <c r="L12" s="43">
        <v>0</v>
      </c>
      <c r="M12" s="43">
        <v>4</v>
      </c>
      <c r="N12" s="43">
        <v>4</v>
      </c>
      <c r="O12" s="44">
        <v>6.896551724137931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0</v>
      </c>
      <c r="L13" s="43"/>
      <c r="M13" s="43">
        <v>54</v>
      </c>
      <c r="N13" s="43">
        <v>54</v>
      </c>
      <c r="O13" s="44">
        <v>93.10344827586206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>
        <v>0</v>
      </c>
      <c r="O14" s="43">
        <v>93.10344827586206</v>
      </c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0</v>
      </c>
      <c r="L15" s="43">
        <v>0</v>
      </c>
      <c r="M15" s="43">
        <v>58</v>
      </c>
      <c r="N15" s="43">
        <v>58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</v>
      </c>
      <c r="L18" s="41">
        <v>3.5459196639460124</v>
      </c>
      <c r="M18" s="41">
        <v>4.114346171683657</v>
      </c>
      <c r="N18" s="50">
        <v>6.991614165822602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-5.578130432842666</v>
      </c>
      <c r="L19" s="41">
        <v>-1.3311825462770894</v>
      </c>
      <c r="M19" s="41">
        <v>0</v>
      </c>
      <c r="N19" s="50">
        <v>2.275858828235415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5.578130432842666</v>
      </c>
      <c r="L20" s="41">
        <v>4.877102210223102</v>
      </c>
      <c r="M20" s="41">
        <v>4.114346171683657</v>
      </c>
      <c r="N20" s="50">
        <v>4.715755337587187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-3.261076141550716</v>
      </c>
      <c r="L22" s="41">
        <v>0.4709500642770782</v>
      </c>
      <c r="M22" s="41">
        <v>2.1978965609563703</v>
      </c>
      <c r="N22" s="50">
        <v>4.1865482758620685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3.4090567853184073</v>
      </c>
      <c r="L23" s="41">
        <v>1.3892268160059082</v>
      </c>
      <c r="M23" s="41">
        <v>2.3255123488675395</v>
      </c>
      <c r="N23" s="50">
        <v>4.354265379667529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1.0021812416449136</v>
      </c>
      <c r="L24" s="41">
        <v>1.3183796316498568</v>
      </c>
      <c r="M24" s="41">
        <v>0.7664109421735591</v>
      </c>
      <c r="N24" s="50">
        <v>1.207298233949976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80" t="s">
        <v>115</v>
      </c>
      <c r="K45" s="25" t="s">
        <v>1</v>
      </c>
      <c r="L45" s="13" t="s">
        <v>7</v>
      </c>
      <c r="M45" s="13" t="s">
        <v>8</v>
      </c>
      <c r="N45" s="13" t="s">
        <v>9</v>
      </c>
      <c r="O45" s="13" t="s">
        <v>10</v>
      </c>
      <c r="P45" s="13" t="s">
        <v>0</v>
      </c>
      <c r="Q45" s="80" t="s">
        <v>115</v>
      </c>
    </row>
    <row r="46" spans="2:17" ht="13.5" customHeight="1">
      <c r="B46" s="26"/>
      <c r="C46" s="23"/>
      <c r="D46" s="23"/>
      <c r="E46" s="23"/>
      <c r="F46" s="23"/>
      <c r="G46" s="23"/>
      <c r="H46" s="14"/>
      <c r="K46" s="26"/>
      <c r="L46" s="23"/>
      <c r="M46" s="23"/>
      <c r="N46" s="23"/>
      <c r="O46" s="23"/>
      <c r="P46" s="23"/>
      <c r="Q46" s="14"/>
    </row>
    <row r="47" spans="2:17" ht="13.5">
      <c r="B47" s="27" t="s">
        <v>57</v>
      </c>
      <c r="C47" s="24">
        <v>20.793088848634646</v>
      </c>
      <c r="D47" s="24">
        <v>22.192180942841986</v>
      </c>
      <c r="E47" s="24">
        <v>-18.685995149820435</v>
      </c>
      <c r="F47" s="60">
        <v>6.6224</v>
      </c>
      <c r="G47" s="60">
        <v>4.1224</v>
      </c>
      <c r="H47" s="1">
        <f>F47-0.591/2-7/8</f>
        <v>5.4519</v>
      </c>
      <c r="K47" s="27" t="s">
        <v>85</v>
      </c>
      <c r="L47" s="24">
        <v>24.815562551490917</v>
      </c>
      <c r="M47" s="24">
        <v>15.06432992103277</v>
      </c>
      <c r="N47" s="24">
        <v>-17.744476792663495</v>
      </c>
      <c r="O47" s="60">
        <v>2.2759</v>
      </c>
      <c r="P47" s="60"/>
      <c r="Q47" s="1">
        <f>O47-0.591/2-7/8</f>
        <v>1.1054</v>
      </c>
    </row>
    <row r="48" spans="2:17" ht="13.5">
      <c r="B48" s="27" t="s">
        <v>58</v>
      </c>
      <c r="C48" s="24">
        <v>21.54930753768032</v>
      </c>
      <c r="D48" s="24">
        <v>22.00704449000823</v>
      </c>
      <c r="E48" s="24">
        <v>-18.606412724313568</v>
      </c>
      <c r="F48" s="60">
        <v>5.9434</v>
      </c>
      <c r="G48" s="60">
        <v>3.4433999999999996</v>
      </c>
      <c r="H48" s="1">
        <f>F48-0.591/2-7/8</f>
        <v>4.7729</v>
      </c>
      <c r="K48" s="27" t="s">
        <v>84</v>
      </c>
      <c r="L48" s="24">
        <v>24.32947444181244</v>
      </c>
      <c r="M48" s="24">
        <v>15.472734773745257</v>
      </c>
      <c r="N48" s="24">
        <v>-18.243180733919807</v>
      </c>
      <c r="O48" s="60">
        <v>2.3429</v>
      </c>
      <c r="P48" s="60"/>
      <c r="Q48" s="1">
        <f>O48-0.591/2-7/8</f>
        <v>1.1724</v>
      </c>
    </row>
    <row r="49" spans="2:17" ht="13.5">
      <c r="B49" s="27" t="s">
        <v>59</v>
      </c>
      <c r="C49" s="24">
        <v>22.229419813906585</v>
      </c>
      <c r="D49" s="24">
        <v>21.691675512108823</v>
      </c>
      <c r="E49" s="24">
        <v>-18.300598401268523</v>
      </c>
      <c r="F49" s="60">
        <v>5.3517</v>
      </c>
      <c r="G49" s="60">
        <v>2.8517</v>
      </c>
      <c r="H49" s="1">
        <f>F49-0.591/2-7/8</f>
        <v>4.1812000000000005</v>
      </c>
      <c r="K49" s="27" t="s">
        <v>65</v>
      </c>
      <c r="L49" s="24">
        <v>26.087483280247834</v>
      </c>
      <c r="M49" s="24">
        <v>20.01112027911866</v>
      </c>
      <c r="N49" s="24">
        <v>-16.300044459124642</v>
      </c>
      <c r="O49" s="60">
        <v>2.407</v>
      </c>
      <c r="P49" s="60"/>
      <c r="Q49" s="1">
        <f>O49-0.591/2-7/8</f>
        <v>1.2365</v>
      </c>
    </row>
    <row r="50" spans="2:17" ht="13.5">
      <c r="B50" s="27" t="s">
        <v>60</v>
      </c>
      <c r="C50" s="24">
        <v>22.865773405358087</v>
      </c>
      <c r="D50" s="24">
        <v>21.326105351504573</v>
      </c>
      <c r="E50" s="24">
        <v>-18.02067784098673</v>
      </c>
      <c r="F50" s="60">
        <v>4.7739</v>
      </c>
      <c r="G50" s="60">
        <v>2.2739000000000003</v>
      </c>
      <c r="H50" s="1">
        <f>F50-0.591/2-7/8</f>
        <v>3.6034000000000006</v>
      </c>
      <c r="K50" s="27" t="s">
        <v>66</v>
      </c>
      <c r="L50" s="24">
        <v>26.3415446595012</v>
      </c>
      <c r="M50" s="24">
        <v>19.771338288867316</v>
      </c>
      <c r="N50" s="24">
        <v>-15.607518602050009</v>
      </c>
      <c r="O50" s="60">
        <v>2.4821</v>
      </c>
      <c r="P50" s="60"/>
      <c r="Q50" s="1">
        <f>O50-0.591/2-7/8</f>
        <v>1.3115999999999999</v>
      </c>
    </row>
    <row r="51" spans="2:17" ht="13.5">
      <c r="B51" s="27" t="s">
        <v>61</v>
      </c>
      <c r="C51" s="24">
        <v>23.5333760917069</v>
      </c>
      <c r="D51" s="24">
        <v>21.063544902662425</v>
      </c>
      <c r="E51" s="24">
        <v>-17.71372062538877</v>
      </c>
      <c r="F51" s="60">
        <v>4.2359</v>
      </c>
      <c r="G51" s="60">
        <v>1.7359</v>
      </c>
      <c r="H51" s="1">
        <f>F51-0.591/2-7/8</f>
        <v>3.0654</v>
      </c>
      <c r="K51" s="27" t="s">
        <v>89</v>
      </c>
      <c r="L51" s="24">
        <v>24.00683511024798</v>
      </c>
      <c r="M51" s="24">
        <v>14.503362945279838</v>
      </c>
      <c r="N51" s="24">
        <v>-18.558352066373175</v>
      </c>
      <c r="O51" s="60">
        <v>2.5419</v>
      </c>
      <c r="P51" s="60">
        <v>0.04190000000000005</v>
      </c>
      <c r="Q51" s="1">
        <f>O51-0.591/2-7/8</f>
        <v>1.3714</v>
      </c>
    </row>
    <row r="52" spans="2:17" ht="13.5">
      <c r="B52" s="27" t="s">
        <v>62</v>
      </c>
      <c r="C52" s="24">
        <v>24.197621131684127</v>
      </c>
      <c r="D52" s="24">
        <v>20.753149569649125</v>
      </c>
      <c r="E52" s="24">
        <v>-17.408329998795722</v>
      </c>
      <c r="F52" s="60">
        <v>3.6924</v>
      </c>
      <c r="G52" s="60">
        <v>1.1924000000000001</v>
      </c>
      <c r="H52" s="1">
        <f>F52-0.591/2-7/8</f>
        <v>2.5219</v>
      </c>
      <c r="K52" s="27" t="s">
        <v>88</v>
      </c>
      <c r="L52" s="24">
        <v>24.49570122660525</v>
      </c>
      <c r="M52" s="24">
        <v>14.026923377353302</v>
      </c>
      <c r="N52" s="24">
        <v>-18.02818294913131</v>
      </c>
      <c r="O52" s="60">
        <v>2.5446</v>
      </c>
      <c r="P52" s="60">
        <v>0.04459999999999997</v>
      </c>
      <c r="Q52" s="1">
        <f>O52-0.591/2-7/8</f>
        <v>1.3740999999999999</v>
      </c>
    </row>
    <row r="53" spans="2:17" ht="13.5">
      <c r="B53" s="27" t="s">
        <v>63</v>
      </c>
      <c r="C53" s="24">
        <v>24.8537056149793</v>
      </c>
      <c r="D53" s="24">
        <v>20.503145605256424</v>
      </c>
      <c r="E53" s="24">
        <v>-17.101847847490053</v>
      </c>
      <c r="F53" s="60">
        <v>3.1952</v>
      </c>
      <c r="G53" s="60">
        <v>0.6951999999999998</v>
      </c>
      <c r="H53" s="1">
        <f>F53-0.591/2-7/8</f>
        <v>2.0246999999999997</v>
      </c>
      <c r="K53" s="27" t="s">
        <v>86</v>
      </c>
      <c r="L53" s="24">
        <v>24.941012848734225</v>
      </c>
      <c r="M53" s="24">
        <v>14.682065408257195</v>
      </c>
      <c r="N53" s="24">
        <v>-17.027684894532825</v>
      </c>
      <c r="O53" s="60">
        <v>2.6625</v>
      </c>
      <c r="P53" s="60">
        <v>0.1625</v>
      </c>
      <c r="Q53" s="1">
        <f>O53-0.591/2-7/8</f>
        <v>1.492</v>
      </c>
    </row>
    <row r="54" spans="2:17" ht="13.5">
      <c r="B54" s="27" t="s">
        <v>64</v>
      </c>
      <c r="C54" s="24">
        <v>25.508729539816304</v>
      </c>
      <c r="D54" s="24">
        <v>20.243990652301814</v>
      </c>
      <c r="E54" s="24">
        <v>-16.795559379214218</v>
      </c>
      <c r="F54" s="60">
        <v>2.7113</v>
      </c>
      <c r="G54" s="60">
        <v>0.21130000000000004</v>
      </c>
      <c r="H54" s="1">
        <f>F54-0.591/2-7/8</f>
        <v>1.5408</v>
      </c>
      <c r="K54" s="27" t="s">
        <v>64</v>
      </c>
      <c r="L54" s="24">
        <v>25.508729539816304</v>
      </c>
      <c r="M54" s="24">
        <v>20.243990652301814</v>
      </c>
      <c r="N54" s="24">
        <v>-16.795559379214218</v>
      </c>
      <c r="O54" s="60">
        <v>2.7113</v>
      </c>
      <c r="P54" s="60">
        <v>0.21130000000000004</v>
      </c>
      <c r="Q54" s="1">
        <f>O54-0.591/2-7/8</f>
        <v>1.5408</v>
      </c>
    </row>
    <row r="55" spans="2:17" ht="13.5">
      <c r="B55" s="27" t="s">
        <v>65</v>
      </c>
      <c r="C55" s="24">
        <v>26.087483280247834</v>
      </c>
      <c r="D55" s="24">
        <v>20.01112027911866</v>
      </c>
      <c r="E55" s="24">
        <v>-16.300044459124642</v>
      </c>
      <c r="F55" s="60">
        <v>2.407</v>
      </c>
      <c r="H55" s="1">
        <f>F55-0.591/2-7/8</f>
        <v>1.2365</v>
      </c>
      <c r="K55" s="27" t="s">
        <v>83</v>
      </c>
      <c r="L55" s="24">
        <v>23.76151446006289</v>
      </c>
      <c r="M55" s="24">
        <v>16.021889465340013</v>
      </c>
      <c r="N55" s="24">
        <v>-18.38373882695368</v>
      </c>
      <c r="O55" s="60">
        <v>2.7134</v>
      </c>
      <c r="P55" s="60">
        <v>0.21340000000000003</v>
      </c>
      <c r="Q55" s="1">
        <f>O55-0.591/2-7/8</f>
        <v>1.5429</v>
      </c>
    </row>
    <row r="56" spans="2:17" ht="13.5">
      <c r="B56" s="27" t="s">
        <v>66</v>
      </c>
      <c r="C56" s="24">
        <v>26.3415446595012</v>
      </c>
      <c r="D56" s="24">
        <v>19.771338288867316</v>
      </c>
      <c r="E56" s="24">
        <v>-15.607518602050009</v>
      </c>
      <c r="F56" s="60">
        <v>2.4821</v>
      </c>
      <c r="H56" s="1">
        <f>F56-0.591/2-7/8</f>
        <v>1.3115999999999999</v>
      </c>
      <c r="K56" s="27" t="s">
        <v>68</v>
      </c>
      <c r="L56" s="24">
        <v>26.43483899841544</v>
      </c>
      <c r="M56" s="24">
        <v>21.18879882449709</v>
      </c>
      <c r="N56" s="24">
        <v>-15.956519604571207</v>
      </c>
      <c r="O56" s="60">
        <v>2.7824</v>
      </c>
      <c r="P56" s="60">
        <v>0.2824</v>
      </c>
      <c r="Q56" s="1">
        <f>O56-0.591/2-7/8</f>
        <v>1.6118999999999999</v>
      </c>
    </row>
    <row r="57" spans="2:17" ht="13.5">
      <c r="B57" s="27" t="s">
        <v>67</v>
      </c>
      <c r="C57" s="24">
        <v>26.64031424895378</v>
      </c>
      <c r="D57" s="24">
        <v>20.93225408786531</v>
      </c>
      <c r="E57" s="24">
        <v>-15.238705125927625</v>
      </c>
      <c r="F57" s="60">
        <v>2.8477</v>
      </c>
      <c r="G57" s="60">
        <v>0.3477000000000001</v>
      </c>
      <c r="H57" s="1">
        <f>F57-0.591/2-7/8</f>
        <v>1.6772</v>
      </c>
      <c r="K57" s="27" t="s">
        <v>67</v>
      </c>
      <c r="L57" s="24">
        <v>26.64031424895378</v>
      </c>
      <c r="M57" s="24">
        <v>20.93225408786531</v>
      </c>
      <c r="N57" s="24">
        <v>-15.238705125927625</v>
      </c>
      <c r="O57" s="60">
        <v>2.8477</v>
      </c>
      <c r="P57" s="60">
        <v>0.3477000000000001</v>
      </c>
      <c r="Q57" s="1">
        <f>O57-0.591/2-7/8</f>
        <v>1.6772</v>
      </c>
    </row>
    <row r="58" spans="2:17" ht="13.5">
      <c r="B58" s="27" t="s">
        <v>68</v>
      </c>
      <c r="C58" s="24">
        <v>26.43483899841544</v>
      </c>
      <c r="D58" s="24">
        <v>21.18879882449709</v>
      </c>
      <c r="E58" s="24">
        <v>-15.956519604571207</v>
      </c>
      <c r="F58" s="60">
        <v>2.7824</v>
      </c>
      <c r="G58" s="60">
        <v>0.2824</v>
      </c>
      <c r="H58" s="1">
        <f>F58-0.591/2-7/8</f>
        <v>1.6118999999999999</v>
      </c>
      <c r="K58" s="27" t="s">
        <v>90</v>
      </c>
      <c r="L58" s="24">
        <v>23.32506330832078</v>
      </c>
      <c r="M58" s="24">
        <v>14.811353901062594</v>
      </c>
      <c r="N58" s="24">
        <v>-18.85261593652303</v>
      </c>
      <c r="O58" s="60">
        <v>2.8986</v>
      </c>
      <c r="P58" s="60">
        <v>0.39860000000000007</v>
      </c>
      <c r="Q58" s="1">
        <f>O58-0.591/2-7/8</f>
        <v>1.7281</v>
      </c>
    </row>
    <row r="59" spans="2:17" ht="13.5">
      <c r="B59" s="27" t="s">
        <v>69</v>
      </c>
      <c r="C59" s="24">
        <v>25.89183017415703</v>
      </c>
      <c r="D59" s="24">
        <v>21.45430183525923</v>
      </c>
      <c r="E59" s="24">
        <v>-16.449534027809356</v>
      </c>
      <c r="F59" s="60">
        <v>3.0965</v>
      </c>
      <c r="G59" s="60">
        <v>0.5964999999999998</v>
      </c>
      <c r="H59" s="1">
        <f>F59-0.591/2-7/8</f>
        <v>1.9259999999999997</v>
      </c>
      <c r="K59" s="27" t="s">
        <v>87</v>
      </c>
      <c r="L59" s="24">
        <v>24.626684326267696</v>
      </c>
      <c r="M59" s="24">
        <v>13.75100408596139</v>
      </c>
      <c r="N59" s="24">
        <v>-17.3176266937464</v>
      </c>
      <c r="O59" s="60">
        <v>2.9295</v>
      </c>
      <c r="P59" s="60">
        <v>0.4295</v>
      </c>
      <c r="Q59" s="1">
        <f>O59-0.591/2-7/8</f>
        <v>1.759</v>
      </c>
    </row>
    <row r="60" spans="2:17" ht="13.5">
      <c r="B60" s="27" t="s">
        <v>70</v>
      </c>
      <c r="C60" s="24">
        <v>25.251548005394856</v>
      </c>
      <c r="D60" s="24">
        <v>21.774872841001322</v>
      </c>
      <c r="E60" s="24">
        <v>-16.722102748802644</v>
      </c>
      <c r="F60" s="60">
        <v>3.62</v>
      </c>
      <c r="G60" s="60">
        <v>1.12</v>
      </c>
      <c r="H60" s="1">
        <f>F60-0.591/2-7/8</f>
        <v>2.4495</v>
      </c>
      <c r="K60" s="27" t="s">
        <v>69</v>
      </c>
      <c r="L60" s="24">
        <v>25.89183017415703</v>
      </c>
      <c r="M60" s="24">
        <v>21.45430183525923</v>
      </c>
      <c r="N60" s="24">
        <v>-16.449534027809356</v>
      </c>
      <c r="O60" s="60">
        <v>3.0965</v>
      </c>
      <c r="P60" s="60">
        <v>0.5964999999999998</v>
      </c>
      <c r="Q60" s="1">
        <f>O60-0.591/2-7/8</f>
        <v>1.9259999999999997</v>
      </c>
    </row>
    <row r="61" spans="2:17" ht="13.5">
      <c r="B61" s="27" t="s">
        <v>71</v>
      </c>
      <c r="C61" s="24">
        <v>24.58792064241451</v>
      </c>
      <c r="D61" s="24">
        <v>21.973976436378198</v>
      </c>
      <c r="E61" s="24">
        <v>-17.04591799265278</v>
      </c>
      <c r="F61" s="60">
        <v>4.0901</v>
      </c>
      <c r="G61" s="60">
        <v>1.5900999999999996</v>
      </c>
      <c r="H61" s="1">
        <f>F61-0.591/2-7/8</f>
        <v>2.9195999999999995</v>
      </c>
      <c r="K61" s="27" t="s">
        <v>82</v>
      </c>
      <c r="L61" s="24">
        <v>23.088739229350363</v>
      </c>
      <c r="M61" s="24">
        <v>16.241807357890508</v>
      </c>
      <c r="N61" s="24">
        <v>-18.7034810339251</v>
      </c>
      <c r="O61" s="60">
        <v>3.1223</v>
      </c>
      <c r="P61" s="60">
        <v>0.6223000000000001</v>
      </c>
      <c r="Q61" s="1">
        <f>O61-0.591/2-7/8</f>
        <v>1.9518</v>
      </c>
    </row>
    <row r="62" spans="2:17" ht="13.5">
      <c r="B62" s="27" t="s">
        <v>72</v>
      </c>
      <c r="C62" s="24">
        <v>23.86304236294841</v>
      </c>
      <c r="D62" s="24">
        <v>22.279946245141947</v>
      </c>
      <c r="E62" s="24">
        <v>-17.375295495574722</v>
      </c>
      <c r="F62" s="60">
        <v>4.6729</v>
      </c>
      <c r="G62" s="60">
        <v>2.1729000000000003</v>
      </c>
      <c r="H62" s="1">
        <f>F62-0.591/2-7/8</f>
        <v>3.5024000000000006</v>
      </c>
      <c r="K62" s="27" t="s">
        <v>63</v>
      </c>
      <c r="L62" s="24">
        <v>24.8537056149793</v>
      </c>
      <c r="M62" s="24">
        <v>20.503145605256424</v>
      </c>
      <c r="N62" s="24">
        <v>-17.101847847490053</v>
      </c>
      <c r="O62" s="60">
        <v>3.1952</v>
      </c>
      <c r="P62" s="60">
        <v>0.6951999999999998</v>
      </c>
      <c r="Q62" s="1">
        <f>O62-0.591/2-7/8</f>
        <v>2.0246999999999997</v>
      </c>
    </row>
    <row r="63" spans="2:17" ht="13.5">
      <c r="B63" s="27" t="s">
        <v>73</v>
      </c>
      <c r="C63" s="24">
        <v>23.191058436975286</v>
      </c>
      <c r="D63" s="24">
        <v>22.506428877762133</v>
      </c>
      <c r="E63" s="24">
        <v>-17.694178199886515</v>
      </c>
      <c r="F63" s="60">
        <v>5.1914</v>
      </c>
      <c r="G63" s="60">
        <v>2.6914</v>
      </c>
      <c r="H63" s="1">
        <f>F63-0.591/2-7/8</f>
        <v>4.0209</v>
      </c>
      <c r="K63" s="27" t="s">
        <v>91</v>
      </c>
      <c r="L63" s="24">
        <v>22.558281091375843</v>
      </c>
      <c r="M63" s="24">
        <v>15.106048269851081</v>
      </c>
      <c r="N63" s="24">
        <v>-19.170243581344728</v>
      </c>
      <c r="O63" s="60">
        <v>3.3474</v>
      </c>
      <c r="P63" s="60">
        <v>0.8473999999999999</v>
      </c>
      <c r="Q63" s="1">
        <f>O63-0.591/2-7/8</f>
        <v>2.1769</v>
      </c>
    </row>
    <row r="64" spans="2:17" ht="13.5">
      <c r="B64" s="27" t="s">
        <v>74</v>
      </c>
      <c r="C64" s="24">
        <v>22.529637818154583</v>
      </c>
      <c r="D64" s="24">
        <v>22.788981224762022</v>
      </c>
      <c r="E64" s="24">
        <v>-17.988945860337285</v>
      </c>
      <c r="F64" s="60">
        <v>5.7491</v>
      </c>
      <c r="G64" s="60">
        <v>3.2491000000000003</v>
      </c>
      <c r="H64" s="1">
        <f>F64-0.591/2-7/8</f>
        <v>4.578600000000001</v>
      </c>
      <c r="K64" s="27" t="s">
        <v>107</v>
      </c>
      <c r="L64" s="24">
        <v>23.528789635686362</v>
      </c>
      <c r="M64" s="24">
        <v>10.376215610784904</v>
      </c>
      <c r="N64" s="24">
        <v>-19.11553087065508</v>
      </c>
      <c r="O64" s="60">
        <v>3.5047</v>
      </c>
      <c r="P64" s="60">
        <v>1.0047000000000001</v>
      </c>
      <c r="Q64" s="1">
        <f>O64-0.591/2-7/8</f>
        <v>2.3342</v>
      </c>
    </row>
    <row r="65" spans="2:17" ht="13.5">
      <c r="B65" s="27" t="s">
        <v>75</v>
      </c>
      <c r="C65" s="24">
        <v>21.86354583404897</v>
      </c>
      <c r="D65" s="24">
        <v>22.980609425610485</v>
      </c>
      <c r="E65" s="24">
        <v>-18.301097907647847</v>
      </c>
      <c r="F65" s="60">
        <v>6.2663</v>
      </c>
      <c r="G65" s="60">
        <v>3.7663</v>
      </c>
      <c r="H65" s="1">
        <f>F65-0.591/2-7/8</f>
        <v>5.0958000000000006</v>
      </c>
      <c r="K65" s="27" t="s">
        <v>81</v>
      </c>
      <c r="L65" s="24">
        <v>22.386013263159224</v>
      </c>
      <c r="M65" s="24">
        <v>16.612724356570098</v>
      </c>
      <c r="N65" s="24">
        <v>-18.967705432403438</v>
      </c>
      <c r="O65" s="60">
        <v>3.614</v>
      </c>
      <c r="P65" s="60">
        <v>1.1139999999999999</v>
      </c>
      <c r="Q65" s="1">
        <f>O65-0.591/2-7/8</f>
        <v>2.4435</v>
      </c>
    </row>
    <row r="66" spans="2:17" ht="13.5">
      <c r="B66" s="27" t="s">
        <v>76</v>
      </c>
      <c r="C66" s="24">
        <v>21.056049532643097</v>
      </c>
      <c r="D66" s="24">
        <v>23.199092034329023</v>
      </c>
      <c r="E66" s="24">
        <v>-18.385093362478578</v>
      </c>
      <c r="F66" s="60">
        <v>6.9916</v>
      </c>
      <c r="G66" s="60">
        <v>4.4916</v>
      </c>
      <c r="H66" s="1">
        <f>F66-0.591/2-7/8</f>
        <v>5.8211</v>
      </c>
      <c r="K66" s="27" t="s">
        <v>70</v>
      </c>
      <c r="L66" s="24">
        <v>25.251548005394856</v>
      </c>
      <c r="M66" s="24">
        <v>21.774872841001322</v>
      </c>
      <c r="N66" s="24">
        <v>-16.722102748802644</v>
      </c>
      <c r="O66" s="60">
        <v>3.62</v>
      </c>
      <c r="P66" s="60">
        <v>1.12</v>
      </c>
      <c r="Q66" s="1">
        <f>O66-0.591/2-7/8</f>
        <v>2.4495</v>
      </c>
    </row>
    <row r="67" spans="2:17" ht="13.5">
      <c r="B67" s="27" t="s">
        <v>77</v>
      </c>
      <c r="C67" s="24">
        <v>19.571664906716236</v>
      </c>
      <c r="D67" s="24">
        <v>18.03266758044095</v>
      </c>
      <c r="E67" s="24">
        <v>-19.824336767612103</v>
      </c>
      <c r="F67" s="60">
        <v>5.8797</v>
      </c>
      <c r="G67" s="60">
        <v>3.3796999999999997</v>
      </c>
      <c r="H67" s="1">
        <f>F67-0.591/2-7/8</f>
        <v>4.7092</v>
      </c>
      <c r="K67" s="27" t="s">
        <v>106</v>
      </c>
      <c r="L67" s="24">
        <v>23.778298462786662</v>
      </c>
      <c r="M67" s="24">
        <v>10.718277294392003</v>
      </c>
      <c r="N67" s="24">
        <v>-18.490226351130353</v>
      </c>
      <c r="O67" s="60">
        <v>3.6452</v>
      </c>
      <c r="P67" s="60">
        <v>1.1452</v>
      </c>
      <c r="Q67" s="1">
        <f>O67-0.591/2-7/8</f>
        <v>2.4747</v>
      </c>
    </row>
    <row r="68" spans="2:17" ht="13.5">
      <c r="B68" s="27" t="s">
        <v>78</v>
      </c>
      <c r="C68" s="24">
        <v>20.320615452873966</v>
      </c>
      <c r="D68" s="24">
        <v>17.667199873575743</v>
      </c>
      <c r="E68" s="24">
        <v>-19.75141908915927</v>
      </c>
      <c r="F68" s="60">
        <v>5.1849</v>
      </c>
      <c r="G68" s="60">
        <v>2.6849</v>
      </c>
      <c r="H68" s="1">
        <f>F68-0.591/2-7/8</f>
        <v>4.0144</v>
      </c>
      <c r="K68" s="27" t="s">
        <v>108</v>
      </c>
      <c r="L68" s="24">
        <v>22.886503401742708</v>
      </c>
      <c r="M68" s="24">
        <v>10.60620106579196</v>
      </c>
      <c r="N68" s="24">
        <v>-19.469890019119656</v>
      </c>
      <c r="O68" s="60">
        <v>3.6571</v>
      </c>
      <c r="P68" s="60">
        <v>1.1570999999999998</v>
      </c>
      <c r="Q68" s="1">
        <f>O68-0.591/2-7/8</f>
        <v>2.4865999999999997</v>
      </c>
    </row>
    <row r="69" spans="2:17" ht="13.5">
      <c r="B69" s="27" t="s">
        <v>79</v>
      </c>
      <c r="C69" s="24">
        <v>20.99629863813237</v>
      </c>
      <c r="D69" s="24">
        <v>17.26185865093662</v>
      </c>
      <c r="E69" s="24">
        <v>-19.537489794474425</v>
      </c>
      <c r="F69" s="60">
        <v>4.625</v>
      </c>
      <c r="G69" s="60">
        <v>2.125</v>
      </c>
      <c r="H69" s="1">
        <f>F69-0.591/2-7/8</f>
        <v>3.4545000000000003</v>
      </c>
      <c r="K69" s="27" t="s">
        <v>62</v>
      </c>
      <c r="L69" s="24">
        <v>24.197621131684127</v>
      </c>
      <c r="M69" s="24">
        <v>20.753149569649125</v>
      </c>
      <c r="N69" s="24">
        <v>-17.408329998795722</v>
      </c>
      <c r="O69" s="60">
        <v>3.6924</v>
      </c>
      <c r="P69" s="60">
        <v>1.1924000000000001</v>
      </c>
      <c r="Q69" s="1">
        <f>O69-0.591/2-7/8</f>
        <v>2.5219</v>
      </c>
    </row>
    <row r="70" spans="2:17" ht="13.5">
      <c r="B70" s="27" t="s">
        <v>80</v>
      </c>
      <c r="C70" s="24">
        <v>21.701349370109202</v>
      </c>
      <c r="D70" s="24">
        <v>16.90088075864407</v>
      </c>
      <c r="E70" s="24">
        <v>-19.243115113410177</v>
      </c>
      <c r="F70" s="60">
        <v>4.1023</v>
      </c>
      <c r="G70" s="60">
        <v>1.6022999999999996</v>
      </c>
      <c r="H70" s="1">
        <f>F70-0.591/2-7/8</f>
        <v>2.9317999999999995</v>
      </c>
      <c r="K70" s="27" t="s">
        <v>92</v>
      </c>
      <c r="L70" s="24">
        <v>21.891707658050642</v>
      </c>
      <c r="M70" s="24">
        <v>15.419648376283146</v>
      </c>
      <c r="N70" s="24">
        <v>-19.412779187909447</v>
      </c>
      <c r="O70" s="60">
        <v>3.778</v>
      </c>
      <c r="P70" s="60">
        <v>1.278</v>
      </c>
      <c r="Q70" s="1">
        <f>O70-0.591/2-7/8</f>
        <v>2.6075</v>
      </c>
    </row>
    <row r="71" spans="2:17" ht="13.5">
      <c r="B71" s="27" t="s">
        <v>81</v>
      </c>
      <c r="C71" s="24">
        <v>22.386013263159224</v>
      </c>
      <c r="D71" s="24">
        <v>16.612724356570098</v>
      </c>
      <c r="E71" s="24">
        <v>-18.967705432403438</v>
      </c>
      <c r="F71" s="60">
        <v>3.614</v>
      </c>
      <c r="G71" s="60">
        <v>1.1139999999999999</v>
      </c>
      <c r="H71" s="1">
        <f>F71-0.591/2-7/8</f>
        <v>2.4435</v>
      </c>
      <c r="K71" s="27" t="s">
        <v>104</v>
      </c>
      <c r="L71" s="24">
        <v>23.705557095611063</v>
      </c>
      <c r="M71" s="24">
        <v>9.286219250961224</v>
      </c>
      <c r="N71" s="24">
        <v>-18.975507810497696</v>
      </c>
      <c r="O71" s="60">
        <v>3.7978</v>
      </c>
      <c r="P71" s="60">
        <v>1.2978</v>
      </c>
      <c r="Q71" s="1">
        <f>O71-0.591/2-7/8</f>
        <v>2.6273</v>
      </c>
    </row>
    <row r="72" spans="2:17" ht="13.5">
      <c r="B72" s="27" t="s">
        <v>82</v>
      </c>
      <c r="C72" s="24">
        <v>23.088739229350363</v>
      </c>
      <c r="D72" s="24">
        <v>16.241807357890508</v>
      </c>
      <c r="E72" s="24">
        <v>-18.7034810339251</v>
      </c>
      <c r="F72" s="60">
        <v>3.1223</v>
      </c>
      <c r="G72" s="60">
        <v>0.6223000000000001</v>
      </c>
      <c r="H72" s="1">
        <f>F72-0.591/2-7/8</f>
        <v>1.9518</v>
      </c>
      <c r="K72" s="27" t="s">
        <v>103</v>
      </c>
      <c r="L72" s="24">
        <v>22.871517664815837</v>
      </c>
      <c r="M72" s="24">
        <v>9.39513153238186</v>
      </c>
      <c r="N72" s="24">
        <v>-19.510833681420323</v>
      </c>
      <c r="O72" s="60">
        <v>3.95</v>
      </c>
      <c r="P72" s="60">
        <v>1.45</v>
      </c>
      <c r="Q72" s="1">
        <f>O72-0.591/2-7/8</f>
        <v>2.7795</v>
      </c>
    </row>
    <row r="73" spans="2:17" ht="13.5">
      <c r="B73" s="27" t="s">
        <v>83</v>
      </c>
      <c r="C73" s="24">
        <v>23.76151446006289</v>
      </c>
      <c r="D73" s="24">
        <v>16.021889465340013</v>
      </c>
      <c r="E73" s="24">
        <v>-18.38373882695368</v>
      </c>
      <c r="F73" s="60">
        <v>2.7134</v>
      </c>
      <c r="G73" s="60">
        <v>0.21340000000000003</v>
      </c>
      <c r="H73" s="1">
        <f>F73-0.591/2-7/8</f>
        <v>1.5429</v>
      </c>
      <c r="K73" s="27" t="s">
        <v>109</v>
      </c>
      <c r="L73" s="24">
        <v>22.1754630294396</v>
      </c>
      <c r="M73" s="24">
        <v>10.583021811935046</v>
      </c>
      <c r="N73" s="24">
        <v>-19.745449822022096</v>
      </c>
      <c r="O73" s="60">
        <v>3.983</v>
      </c>
      <c r="P73" s="60">
        <v>1.483</v>
      </c>
      <c r="Q73" s="1">
        <f>O73-0.591/2-7/8</f>
        <v>2.8125</v>
      </c>
    </row>
    <row r="74" spans="2:17" ht="13.5">
      <c r="B74" s="27" t="s">
        <v>84</v>
      </c>
      <c r="C74" s="24">
        <v>24.32947444181244</v>
      </c>
      <c r="D74" s="24">
        <v>15.472734773745257</v>
      </c>
      <c r="E74" s="24">
        <v>-18.243180733919807</v>
      </c>
      <c r="F74" s="60">
        <v>2.3429</v>
      </c>
      <c r="H74" s="1">
        <f>F74-0.591/2-7/8</f>
        <v>1.1724</v>
      </c>
      <c r="K74" s="27" t="s">
        <v>105</v>
      </c>
      <c r="L74" s="24">
        <v>23.99672863168655</v>
      </c>
      <c r="M74" s="24">
        <v>9.362251163406226</v>
      </c>
      <c r="N74" s="24">
        <v>-18.238463933087328</v>
      </c>
      <c r="O74" s="60">
        <v>4.0869</v>
      </c>
      <c r="P74" s="60">
        <v>1.5869</v>
      </c>
      <c r="Q74" s="1">
        <f>O74-0.591/2-7/8</f>
        <v>2.9164</v>
      </c>
    </row>
    <row r="75" spans="2:17" ht="13.5">
      <c r="B75" s="27" t="s">
        <v>85</v>
      </c>
      <c r="C75" s="24">
        <v>24.815562551490917</v>
      </c>
      <c r="D75" s="24">
        <v>15.06432992103277</v>
      </c>
      <c r="E75" s="24">
        <v>-17.744476792663495</v>
      </c>
      <c r="F75" s="60">
        <v>2.2759</v>
      </c>
      <c r="H75" s="1">
        <f>F75-0.591/2-7/8</f>
        <v>1.1054</v>
      </c>
      <c r="K75" s="27" t="s">
        <v>71</v>
      </c>
      <c r="L75" s="24">
        <v>24.58792064241451</v>
      </c>
      <c r="M75" s="24">
        <v>21.973976436378198</v>
      </c>
      <c r="N75" s="24">
        <v>-17.04591799265278</v>
      </c>
      <c r="O75" s="60">
        <v>4.0901</v>
      </c>
      <c r="P75" s="60">
        <v>1.5900999999999996</v>
      </c>
      <c r="Q75" s="1">
        <f>O75-0.591/2-7/8</f>
        <v>2.9195999999999995</v>
      </c>
    </row>
    <row r="76" spans="2:17" ht="13.5">
      <c r="B76" s="27" t="s">
        <v>86</v>
      </c>
      <c r="C76" s="24">
        <v>24.941012848734225</v>
      </c>
      <c r="D76" s="24">
        <v>14.682065408257195</v>
      </c>
      <c r="E76" s="24">
        <v>-17.027684894532825</v>
      </c>
      <c r="F76" s="60">
        <v>2.6625</v>
      </c>
      <c r="G76" s="60">
        <v>0.1625</v>
      </c>
      <c r="H76" s="1">
        <f>F76-0.591/2-7/8</f>
        <v>1.492</v>
      </c>
      <c r="K76" s="27" t="s">
        <v>80</v>
      </c>
      <c r="L76" s="24">
        <v>21.701349370109202</v>
      </c>
      <c r="M76" s="24">
        <v>16.90088075864407</v>
      </c>
      <c r="N76" s="24">
        <v>-19.243115113410177</v>
      </c>
      <c r="O76" s="60">
        <v>4.1023</v>
      </c>
      <c r="P76" s="60">
        <v>1.6022999999999996</v>
      </c>
      <c r="Q76" s="1">
        <f>O76-0.591/2-7/8</f>
        <v>2.9317999999999995</v>
      </c>
    </row>
    <row r="77" spans="2:17" ht="13.5">
      <c r="B77" s="27" t="s">
        <v>87</v>
      </c>
      <c r="C77" s="24">
        <v>24.626684326267696</v>
      </c>
      <c r="D77" s="24">
        <v>13.75100408596139</v>
      </c>
      <c r="E77" s="24">
        <v>-17.3176266937464</v>
      </c>
      <c r="F77" s="60">
        <v>2.9295</v>
      </c>
      <c r="G77" s="60">
        <v>0.4295</v>
      </c>
      <c r="H77" s="1">
        <f>F77-0.591/2-7/8</f>
        <v>1.759</v>
      </c>
      <c r="K77" s="27" t="s">
        <v>93</v>
      </c>
      <c r="L77" s="24">
        <v>21.242657023126615</v>
      </c>
      <c r="M77" s="24">
        <v>15.749564131169063</v>
      </c>
      <c r="N77" s="24">
        <v>-19.66378413165391</v>
      </c>
      <c r="O77" s="60">
        <v>4.2119</v>
      </c>
      <c r="P77" s="60">
        <v>1.7119</v>
      </c>
      <c r="Q77" s="1">
        <f>O77-0.591/2-7/8</f>
        <v>3.0414</v>
      </c>
    </row>
    <row r="78" spans="2:17" ht="13.5">
      <c r="B78" s="27" t="s">
        <v>88</v>
      </c>
      <c r="C78" s="24">
        <v>24.49570122660525</v>
      </c>
      <c r="D78" s="24">
        <v>14.026923377353302</v>
      </c>
      <c r="E78" s="24">
        <v>-18.02818294913131</v>
      </c>
      <c r="F78" s="60">
        <v>2.5446</v>
      </c>
      <c r="G78" s="60">
        <v>0.04459999999999997</v>
      </c>
      <c r="H78" s="1">
        <f>F78-0.591/2-7/8</f>
        <v>1.3740999999999999</v>
      </c>
      <c r="K78" s="27" t="s">
        <v>61</v>
      </c>
      <c r="L78" s="24">
        <v>23.5333760917069</v>
      </c>
      <c r="M78" s="24">
        <v>21.063544902662425</v>
      </c>
      <c r="N78" s="24">
        <v>-17.71372062538877</v>
      </c>
      <c r="O78" s="60">
        <v>4.2359</v>
      </c>
      <c r="P78" s="60">
        <v>1.7359</v>
      </c>
      <c r="Q78" s="1">
        <f>O78-0.591/2-7/8</f>
        <v>3.0654</v>
      </c>
    </row>
    <row r="79" spans="2:17" ht="13.5">
      <c r="B79" s="27" t="s">
        <v>89</v>
      </c>
      <c r="C79" s="24">
        <v>24.00683511024798</v>
      </c>
      <c r="D79" s="24">
        <v>14.503362945279838</v>
      </c>
      <c r="E79" s="24">
        <v>-18.558352066373175</v>
      </c>
      <c r="F79" s="60">
        <v>2.5419</v>
      </c>
      <c r="G79" s="60">
        <v>0.04190000000000005</v>
      </c>
      <c r="H79" s="1">
        <f>F79-0.591/2-7/8</f>
        <v>1.3714</v>
      </c>
      <c r="K79" s="27" t="s">
        <v>102</v>
      </c>
      <c r="L79" s="24">
        <v>22.164856980103686</v>
      </c>
      <c r="M79" s="24">
        <v>9.225690637278316</v>
      </c>
      <c r="N79" s="24">
        <v>-19.777180903716616</v>
      </c>
      <c r="O79" s="60">
        <v>4.2799</v>
      </c>
      <c r="P79" s="60">
        <v>1.7798999999999996</v>
      </c>
      <c r="Q79" s="1">
        <f>O79-0.591/2-7/8</f>
        <v>3.1093999999999995</v>
      </c>
    </row>
    <row r="80" spans="2:17" ht="13.5">
      <c r="B80" s="27" t="s">
        <v>90</v>
      </c>
      <c r="C80" s="24">
        <v>23.32506330832078</v>
      </c>
      <c r="D80" s="24">
        <v>14.811353901062594</v>
      </c>
      <c r="E80" s="24">
        <v>-18.85261593652303</v>
      </c>
      <c r="F80" s="60">
        <v>2.8986</v>
      </c>
      <c r="G80" s="60">
        <v>0.39860000000000007</v>
      </c>
      <c r="H80" s="1">
        <f>F80-0.591/2-7/8</f>
        <v>1.7281</v>
      </c>
      <c r="K80" s="27" t="s">
        <v>110</v>
      </c>
      <c r="L80" s="24">
        <v>21.395475967078085</v>
      </c>
      <c r="M80" s="24">
        <v>10.548722708115355</v>
      </c>
      <c r="N80" s="24">
        <v>-20.055485795169865</v>
      </c>
      <c r="O80" s="60">
        <v>4.3411</v>
      </c>
      <c r="P80" s="60">
        <v>1.8411</v>
      </c>
      <c r="Q80" s="1">
        <f>O80-0.591/2-7/8</f>
        <v>3.1706000000000003</v>
      </c>
    </row>
    <row r="81" spans="2:17" ht="13.5">
      <c r="B81" s="27" t="s">
        <v>91</v>
      </c>
      <c r="C81" s="24">
        <v>22.558281091375843</v>
      </c>
      <c r="D81" s="24">
        <v>15.106048269851081</v>
      </c>
      <c r="E81" s="24">
        <v>-19.170243581344728</v>
      </c>
      <c r="F81" s="60">
        <v>3.3474</v>
      </c>
      <c r="G81" s="60">
        <v>0.8473999999999999</v>
      </c>
      <c r="H81" s="1">
        <f>F81-0.591/2-7/8</f>
        <v>2.1769</v>
      </c>
      <c r="K81" s="27" t="s">
        <v>101</v>
      </c>
      <c r="L81" s="24">
        <v>21.431651076596182</v>
      </c>
      <c r="M81" s="24">
        <v>9.266079929577627</v>
      </c>
      <c r="N81" s="24">
        <v>-20.06037058473931</v>
      </c>
      <c r="O81" s="60">
        <v>4.5663</v>
      </c>
      <c r="P81" s="60">
        <v>2.0663</v>
      </c>
      <c r="Q81" s="1">
        <f>O81-0.591/2-7/8</f>
        <v>3.3958000000000004</v>
      </c>
    </row>
    <row r="82" spans="2:17" ht="13.5">
      <c r="B82" s="27" t="s">
        <v>92</v>
      </c>
      <c r="C82" s="24">
        <v>21.891707658050642</v>
      </c>
      <c r="D82" s="24">
        <v>15.419648376283146</v>
      </c>
      <c r="E82" s="24">
        <v>-19.412779187909447</v>
      </c>
      <c r="F82" s="60">
        <v>3.778</v>
      </c>
      <c r="G82" s="60">
        <v>1.278</v>
      </c>
      <c r="H82" s="1">
        <f>F82-0.591/2-7/8</f>
        <v>2.6075</v>
      </c>
      <c r="K82" s="27" t="s">
        <v>79</v>
      </c>
      <c r="L82" s="24">
        <v>20.99629863813237</v>
      </c>
      <c r="M82" s="24">
        <v>17.26185865093662</v>
      </c>
      <c r="N82" s="24">
        <v>-19.537489794474425</v>
      </c>
      <c r="O82" s="60">
        <v>4.625</v>
      </c>
      <c r="P82" s="60">
        <v>2.125</v>
      </c>
      <c r="Q82" s="1">
        <f>O82-0.591/2-7/8</f>
        <v>3.4545000000000003</v>
      </c>
    </row>
    <row r="83" spans="2:17" ht="13.5">
      <c r="B83" s="27" t="s">
        <v>93</v>
      </c>
      <c r="C83" s="24">
        <v>21.242657023126615</v>
      </c>
      <c r="D83" s="24">
        <v>15.749564131169063</v>
      </c>
      <c r="E83" s="24">
        <v>-19.66378413165391</v>
      </c>
      <c r="F83" s="60">
        <v>4.2119</v>
      </c>
      <c r="G83" s="60">
        <v>1.7119</v>
      </c>
      <c r="H83" s="1">
        <f>F83-0.591/2-7/8</f>
        <v>3.0414</v>
      </c>
      <c r="K83" s="27" t="s">
        <v>72</v>
      </c>
      <c r="L83" s="24">
        <v>23.86304236294841</v>
      </c>
      <c r="M83" s="24">
        <v>22.279946245141947</v>
      </c>
      <c r="N83" s="24">
        <v>-17.375295495574722</v>
      </c>
      <c r="O83" s="60">
        <v>4.6729</v>
      </c>
      <c r="P83" s="60">
        <v>2.1729000000000003</v>
      </c>
      <c r="Q83" s="1">
        <f>O83-0.591/2-7/8</f>
        <v>3.5024000000000006</v>
      </c>
    </row>
    <row r="84" spans="2:17" ht="13.5">
      <c r="B84" s="27" t="s">
        <v>94</v>
      </c>
      <c r="C84" s="24">
        <v>20.591119416616845</v>
      </c>
      <c r="D84" s="24">
        <v>16.113250395220696</v>
      </c>
      <c r="E84" s="24">
        <v>-19.898576454672277</v>
      </c>
      <c r="F84" s="60">
        <v>4.6797</v>
      </c>
      <c r="G84" s="60">
        <v>2.1797000000000004</v>
      </c>
      <c r="H84" s="1">
        <f>F84-0.591/2-7/8</f>
        <v>3.5092000000000008</v>
      </c>
      <c r="K84" s="27" t="s">
        <v>111</v>
      </c>
      <c r="L84" s="24">
        <v>20.674626262029225</v>
      </c>
      <c r="M84" s="24">
        <v>10.587240803242794</v>
      </c>
      <c r="N84" s="24">
        <v>-20.32557056300418</v>
      </c>
      <c r="O84" s="60">
        <v>4.6734</v>
      </c>
      <c r="P84" s="60">
        <v>2.1734</v>
      </c>
      <c r="Q84" s="1">
        <f>O84-0.591/2-7/8</f>
        <v>3.5029000000000003</v>
      </c>
    </row>
    <row r="85" spans="2:17" ht="13.5">
      <c r="B85" s="27" t="s">
        <v>95</v>
      </c>
      <c r="C85" s="24">
        <v>19.913977993052892</v>
      </c>
      <c r="D85" s="24">
        <v>16.52528045740297</v>
      </c>
      <c r="E85" s="24">
        <v>-20.147373271871057</v>
      </c>
      <c r="F85" s="60">
        <v>5.19</v>
      </c>
      <c r="G85" s="60">
        <v>2.69</v>
      </c>
      <c r="H85" s="1">
        <f>F85-0.591/2-7/8</f>
        <v>4.019500000000001</v>
      </c>
      <c r="K85" s="27" t="s">
        <v>94</v>
      </c>
      <c r="L85" s="24">
        <v>20.591119416616845</v>
      </c>
      <c r="M85" s="24">
        <v>16.113250395220696</v>
      </c>
      <c r="N85" s="24">
        <v>-19.898576454672277</v>
      </c>
      <c r="O85" s="60">
        <v>4.6797</v>
      </c>
      <c r="P85" s="60">
        <v>2.1797000000000004</v>
      </c>
      <c r="Q85" s="1">
        <f>O85-0.591/2-7/8</f>
        <v>3.5092000000000008</v>
      </c>
    </row>
    <row r="86" spans="2:17" ht="13.5">
      <c r="B86" s="27" t="s">
        <v>96</v>
      </c>
      <c r="C86" s="24">
        <v>19.207001246370243</v>
      </c>
      <c r="D86" s="24">
        <v>16.875475815390125</v>
      </c>
      <c r="E86" s="24">
        <v>-20.226220831891407</v>
      </c>
      <c r="F86" s="60">
        <v>5.8172</v>
      </c>
      <c r="G86" s="60">
        <v>3.3171999999999997</v>
      </c>
      <c r="H86" s="1">
        <f>F86-0.591/2-7/8</f>
        <v>4.6467</v>
      </c>
      <c r="K86" s="27" t="s">
        <v>60</v>
      </c>
      <c r="L86" s="24">
        <v>22.865773405358087</v>
      </c>
      <c r="M86" s="24">
        <v>21.326105351504573</v>
      </c>
      <c r="N86" s="24">
        <v>-18.02067784098673</v>
      </c>
      <c r="O86" s="60">
        <v>4.7739</v>
      </c>
      <c r="P86" s="60">
        <v>2.2739000000000003</v>
      </c>
      <c r="Q86" s="1">
        <f>O86-0.591/2-7/8</f>
        <v>3.6034000000000006</v>
      </c>
    </row>
    <row r="87" spans="2:17" ht="13.5">
      <c r="B87" s="27" t="s">
        <v>97</v>
      </c>
      <c r="C87" s="24">
        <v>18.509929810466957</v>
      </c>
      <c r="D87" s="24">
        <v>9.461597491664508</v>
      </c>
      <c r="E87" s="24">
        <v>-21.15187449239375</v>
      </c>
      <c r="F87" s="60">
        <v>5.7665</v>
      </c>
      <c r="G87" s="60">
        <v>3.2664999999999997</v>
      </c>
      <c r="H87" s="1">
        <f>F87-0.591/2-7/8</f>
        <v>4.596</v>
      </c>
      <c r="K87" s="27" t="s">
        <v>100</v>
      </c>
      <c r="L87" s="24">
        <v>20.711500282058143</v>
      </c>
      <c r="M87" s="24">
        <v>9.352175278790003</v>
      </c>
      <c r="N87" s="24">
        <v>-20.34039000038479</v>
      </c>
      <c r="O87" s="60">
        <v>4.8432</v>
      </c>
      <c r="P87" s="60">
        <v>2.3432000000000004</v>
      </c>
      <c r="Q87" s="1">
        <f>O87-0.591/2-7/8</f>
        <v>3.6727000000000007</v>
      </c>
    </row>
    <row r="88" spans="2:17" ht="13.5">
      <c r="B88" s="27" t="s">
        <v>98</v>
      </c>
      <c r="C88" s="24">
        <v>19.290335190896997</v>
      </c>
      <c r="D88" s="24">
        <v>9.412399267217534</v>
      </c>
      <c r="E88" s="24">
        <v>-20.880544681372623</v>
      </c>
      <c r="F88" s="60">
        <v>5.4256</v>
      </c>
      <c r="G88" s="60">
        <v>2.9256</v>
      </c>
      <c r="H88" s="1">
        <f>F88-0.591/2-7/8</f>
        <v>4.2551000000000005</v>
      </c>
      <c r="K88" s="27" t="s">
        <v>112</v>
      </c>
      <c r="L88" s="24">
        <v>19.980311374104</v>
      </c>
      <c r="M88" s="24">
        <v>10.527708862936457</v>
      </c>
      <c r="N88" s="24">
        <v>-20.6094846227155</v>
      </c>
      <c r="O88" s="60">
        <v>4.993</v>
      </c>
      <c r="P88" s="60">
        <v>2.4930000000000003</v>
      </c>
      <c r="Q88" s="1">
        <f>O88-0.591/2-7/8</f>
        <v>3.8225000000000007</v>
      </c>
    </row>
    <row r="89" spans="2:17" ht="13.5">
      <c r="B89" s="27" t="s">
        <v>99</v>
      </c>
      <c r="C89" s="24">
        <v>20.012837322358745</v>
      </c>
      <c r="D89" s="24">
        <v>9.361065933083125</v>
      </c>
      <c r="E89" s="24">
        <v>-20.656613447381737</v>
      </c>
      <c r="F89" s="60">
        <v>5.0963</v>
      </c>
      <c r="G89" s="60">
        <v>2.5963000000000003</v>
      </c>
      <c r="H89" s="1">
        <f>F89-0.591/2-7/8</f>
        <v>3.9258000000000006</v>
      </c>
      <c r="K89" s="27" t="s">
        <v>99</v>
      </c>
      <c r="L89" s="24">
        <v>20.012837322358745</v>
      </c>
      <c r="M89" s="24">
        <v>9.361065933083125</v>
      </c>
      <c r="N89" s="24">
        <v>-20.656613447381737</v>
      </c>
      <c r="O89" s="60">
        <v>5.0963</v>
      </c>
      <c r="P89" s="60">
        <v>2.5963000000000003</v>
      </c>
      <c r="Q89" s="1">
        <f>O89-0.591/2-7/8</f>
        <v>3.9258000000000006</v>
      </c>
    </row>
    <row r="90" spans="2:17" ht="13.5">
      <c r="B90" s="27" t="s">
        <v>100</v>
      </c>
      <c r="C90" s="24">
        <v>20.711500282058143</v>
      </c>
      <c r="D90" s="24">
        <v>9.352175278790003</v>
      </c>
      <c r="E90" s="24">
        <v>-20.34039000038479</v>
      </c>
      <c r="F90" s="60">
        <v>4.8432</v>
      </c>
      <c r="G90" s="60">
        <v>2.3432000000000004</v>
      </c>
      <c r="H90" s="1">
        <f>F90-0.591/2-7/8</f>
        <v>3.6727000000000007</v>
      </c>
      <c r="K90" s="27" t="s">
        <v>78</v>
      </c>
      <c r="L90" s="24">
        <v>20.320615452873966</v>
      </c>
      <c r="M90" s="24">
        <v>17.667199873575743</v>
      </c>
      <c r="N90" s="24">
        <v>-19.75141908915927</v>
      </c>
      <c r="O90" s="60">
        <v>5.1849</v>
      </c>
      <c r="P90" s="60">
        <v>2.6849</v>
      </c>
      <c r="Q90" s="1">
        <f>O90-0.591/2-7/8</f>
        <v>4.0144</v>
      </c>
    </row>
    <row r="91" spans="2:17" ht="13.5">
      <c r="B91" s="27" t="s">
        <v>101</v>
      </c>
      <c r="C91" s="24">
        <v>21.431651076596182</v>
      </c>
      <c r="D91" s="24">
        <v>9.266079929577627</v>
      </c>
      <c r="E91" s="24">
        <v>-20.06037058473931</v>
      </c>
      <c r="F91" s="60">
        <v>4.5663</v>
      </c>
      <c r="G91" s="60">
        <v>2.0663</v>
      </c>
      <c r="H91" s="1">
        <f>F91-0.591/2-7/8</f>
        <v>3.3958000000000004</v>
      </c>
      <c r="K91" s="27" t="s">
        <v>95</v>
      </c>
      <c r="L91" s="24">
        <v>19.913977993052892</v>
      </c>
      <c r="M91" s="24">
        <v>16.52528045740297</v>
      </c>
      <c r="N91" s="24">
        <v>-20.147373271871057</v>
      </c>
      <c r="O91" s="60">
        <v>5.19</v>
      </c>
      <c r="P91" s="60">
        <v>2.69</v>
      </c>
      <c r="Q91" s="1">
        <f>O91-0.591/2-7/8</f>
        <v>4.019500000000001</v>
      </c>
    </row>
    <row r="92" spans="2:17" ht="13.5">
      <c r="B92" s="27" t="s">
        <v>102</v>
      </c>
      <c r="C92" s="24">
        <v>22.164856980103686</v>
      </c>
      <c r="D92" s="24">
        <v>9.225690637278316</v>
      </c>
      <c r="E92" s="24">
        <v>-19.777180903716616</v>
      </c>
      <c r="F92" s="60">
        <v>4.2799</v>
      </c>
      <c r="G92" s="60">
        <v>1.7798999999999996</v>
      </c>
      <c r="H92" s="1">
        <f>F92-0.591/2-7/8</f>
        <v>3.1093999999999995</v>
      </c>
      <c r="K92" s="27" t="s">
        <v>73</v>
      </c>
      <c r="L92" s="24">
        <v>23.191058436975286</v>
      </c>
      <c r="M92" s="24">
        <v>22.506428877762133</v>
      </c>
      <c r="N92" s="24">
        <v>-17.694178199886515</v>
      </c>
      <c r="O92" s="60">
        <v>5.1914</v>
      </c>
      <c r="P92" s="60">
        <v>2.6914</v>
      </c>
      <c r="Q92" s="1">
        <f>O92-0.591/2-7/8</f>
        <v>4.0209</v>
      </c>
    </row>
    <row r="93" spans="2:17" ht="13.5">
      <c r="B93" s="27" t="s">
        <v>103</v>
      </c>
      <c r="C93" s="24">
        <v>22.871517664815837</v>
      </c>
      <c r="D93" s="24">
        <v>9.39513153238186</v>
      </c>
      <c r="E93" s="24">
        <v>-19.510833681420323</v>
      </c>
      <c r="F93" s="60">
        <v>3.95</v>
      </c>
      <c r="G93" s="60">
        <v>1.45</v>
      </c>
      <c r="H93" s="1">
        <f>F93-0.591/2-7/8</f>
        <v>2.7795</v>
      </c>
      <c r="K93" s="27" t="s">
        <v>113</v>
      </c>
      <c r="L93" s="24">
        <v>19.24323970500651</v>
      </c>
      <c r="M93" s="24">
        <v>10.602377111433242</v>
      </c>
      <c r="N93" s="24">
        <v>-20.88176565893388</v>
      </c>
      <c r="O93" s="60">
        <v>5.334</v>
      </c>
      <c r="P93" s="60">
        <v>2.8339999999999996</v>
      </c>
      <c r="Q93" s="1">
        <f>O93-0.591/2-7/8</f>
        <v>4.1635</v>
      </c>
    </row>
    <row r="94" spans="2:17" ht="13.5">
      <c r="B94" s="27" t="s">
        <v>104</v>
      </c>
      <c r="C94" s="24">
        <v>23.705557095611063</v>
      </c>
      <c r="D94" s="24">
        <v>9.286219250961224</v>
      </c>
      <c r="E94" s="24">
        <v>-18.975507810497696</v>
      </c>
      <c r="F94" s="60">
        <v>3.7978</v>
      </c>
      <c r="G94" s="60">
        <v>1.2978</v>
      </c>
      <c r="H94" s="1">
        <f>F94-0.591/2-7/8</f>
        <v>2.6273</v>
      </c>
      <c r="K94" s="27" t="s">
        <v>59</v>
      </c>
      <c r="L94" s="24">
        <v>22.229419813906585</v>
      </c>
      <c r="M94" s="24">
        <v>21.691675512108823</v>
      </c>
      <c r="N94" s="24">
        <v>-18.300598401268523</v>
      </c>
      <c r="O94" s="60">
        <v>5.3517</v>
      </c>
      <c r="P94" s="60">
        <v>2.8517</v>
      </c>
      <c r="Q94" s="1">
        <f>O94-0.591/2-7/8</f>
        <v>4.1812000000000005</v>
      </c>
    </row>
    <row r="95" spans="2:17" ht="13.5">
      <c r="B95" s="27" t="s">
        <v>105</v>
      </c>
      <c r="C95" s="24">
        <v>23.99672863168655</v>
      </c>
      <c r="D95" s="24">
        <v>9.362251163406226</v>
      </c>
      <c r="E95" s="24">
        <v>-18.238463933087328</v>
      </c>
      <c r="F95" s="60">
        <v>4.0869</v>
      </c>
      <c r="G95" s="60">
        <v>1.5869</v>
      </c>
      <c r="H95" s="1">
        <f>F95-0.591/2-7/8</f>
        <v>2.9164</v>
      </c>
      <c r="K95" s="27" t="s">
        <v>98</v>
      </c>
      <c r="L95" s="24">
        <v>19.290335190896997</v>
      </c>
      <c r="M95" s="24">
        <v>9.412399267217534</v>
      </c>
      <c r="N95" s="24">
        <v>-20.880544681372623</v>
      </c>
      <c r="O95" s="60">
        <v>5.4256</v>
      </c>
      <c r="P95" s="60">
        <v>2.9256</v>
      </c>
      <c r="Q95" s="1">
        <f>O95-0.591/2-7/8</f>
        <v>4.2551000000000005</v>
      </c>
    </row>
    <row r="96" spans="2:17" ht="13.5">
      <c r="B96" s="27" t="s">
        <v>106</v>
      </c>
      <c r="C96" s="24">
        <v>23.778298462786662</v>
      </c>
      <c r="D96" s="24">
        <v>10.718277294392003</v>
      </c>
      <c r="E96" s="24">
        <v>-18.490226351130353</v>
      </c>
      <c r="F96" s="60">
        <v>3.6452</v>
      </c>
      <c r="G96" s="60">
        <v>1.1452</v>
      </c>
      <c r="H96" s="1">
        <f>F96-0.591/2-7/8</f>
        <v>2.4747</v>
      </c>
      <c r="K96" s="27" t="s">
        <v>114</v>
      </c>
      <c r="L96" s="24">
        <v>18.519160645934225</v>
      </c>
      <c r="M96" s="24">
        <v>10.699327033233471</v>
      </c>
      <c r="N96" s="24">
        <v>-21.12242251543662</v>
      </c>
      <c r="O96" s="60">
        <v>5.6908</v>
      </c>
      <c r="P96" s="60">
        <v>3.1908000000000003</v>
      </c>
      <c r="Q96" s="1">
        <f>O96-0.591/2-7/8</f>
        <v>4.520300000000001</v>
      </c>
    </row>
    <row r="97" spans="2:17" ht="13.5">
      <c r="B97" s="27" t="s">
        <v>107</v>
      </c>
      <c r="C97" s="24">
        <v>23.528789635686362</v>
      </c>
      <c r="D97" s="24">
        <v>10.376215610784904</v>
      </c>
      <c r="E97" s="24">
        <v>-19.11553087065508</v>
      </c>
      <c r="F97" s="60">
        <v>3.5047</v>
      </c>
      <c r="G97" s="60">
        <v>1.0047000000000001</v>
      </c>
      <c r="H97" s="1">
        <f>F97-0.591/2-7/8</f>
        <v>2.3342</v>
      </c>
      <c r="K97" s="27" t="s">
        <v>74</v>
      </c>
      <c r="L97" s="24">
        <v>22.529637818154583</v>
      </c>
      <c r="M97" s="24">
        <v>22.788981224762022</v>
      </c>
      <c r="N97" s="24">
        <v>-17.988945860337285</v>
      </c>
      <c r="O97" s="60">
        <v>5.7491</v>
      </c>
      <c r="P97" s="60">
        <v>3.2491000000000003</v>
      </c>
      <c r="Q97" s="1">
        <f>O97-0.591/2-7/8</f>
        <v>4.578600000000001</v>
      </c>
    </row>
    <row r="98" spans="2:17" ht="13.5">
      <c r="B98" s="27" t="s">
        <v>108</v>
      </c>
      <c r="C98" s="24">
        <v>22.886503401742708</v>
      </c>
      <c r="D98" s="24">
        <v>10.60620106579196</v>
      </c>
      <c r="E98" s="24">
        <v>-19.469890019119656</v>
      </c>
      <c r="F98" s="60">
        <v>3.6571</v>
      </c>
      <c r="G98" s="60">
        <v>1.1570999999999998</v>
      </c>
      <c r="H98" s="1">
        <f>F98-0.591/2-7/8</f>
        <v>2.4865999999999997</v>
      </c>
      <c r="K98" s="27" t="s">
        <v>97</v>
      </c>
      <c r="L98" s="24">
        <v>18.509929810466957</v>
      </c>
      <c r="M98" s="24">
        <v>9.461597491664508</v>
      </c>
      <c r="N98" s="24">
        <v>-21.15187449239375</v>
      </c>
      <c r="O98" s="60">
        <v>5.7665</v>
      </c>
      <c r="P98" s="60">
        <v>3.2664999999999997</v>
      </c>
      <c r="Q98" s="1">
        <f>O98-0.591/2-7/8</f>
        <v>4.596</v>
      </c>
    </row>
    <row r="99" spans="2:17" ht="13.5">
      <c r="B99" s="27" t="s">
        <v>109</v>
      </c>
      <c r="C99" s="24">
        <v>22.1754630294396</v>
      </c>
      <c r="D99" s="24">
        <v>10.583021811935046</v>
      </c>
      <c r="E99" s="24">
        <v>-19.745449822022096</v>
      </c>
      <c r="F99" s="60">
        <v>3.983</v>
      </c>
      <c r="G99" s="60">
        <v>1.483</v>
      </c>
      <c r="H99" s="1">
        <f>F99-0.591/2-7/8</f>
        <v>2.8125</v>
      </c>
      <c r="K99" s="27" t="s">
        <v>96</v>
      </c>
      <c r="L99" s="24">
        <v>19.207001246370243</v>
      </c>
      <c r="M99" s="24">
        <v>16.875475815390125</v>
      </c>
      <c r="N99" s="24">
        <v>-20.226220831891407</v>
      </c>
      <c r="O99" s="60">
        <v>5.8172</v>
      </c>
      <c r="P99" s="60">
        <v>3.3171999999999997</v>
      </c>
      <c r="Q99" s="1">
        <f>O99-0.591/2-7/8</f>
        <v>4.6467</v>
      </c>
    </row>
    <row r="100" spans="2:17" ht="13.5">
      <c r="B100" s="27" t="s">
        <v>110</v>
      </c>
      <c r="C100" s="24">
        <v>21.395475967078085</v>
      </c>
      <c r="D100" s="24">
        <v>10.548722708115355</v>
      </c>
      <c r="E100" s="24">
        <v>-20.055485795169865</v>
      </c>
      <c r="F100" s="60">
        <v>4.3411</v>
      </c>
      <c r="G100" s="60">
        <v>1.8411</v>
      </c>
      <c r="H100" s="1">
        <f>F100-0.591/2-7/8</f>
        <v>3.1706000000000003</v>
      </c>
      <c r="K100" s="27" t="s">
        <v>77</v>
      </c>
      <c r="L100" s="24">
        <v>19.571664906716236</v>
      </c>
      <c r="M100" s="24">
        <v>18.03266758044095</v>
      </c>
      <c r="N100" s="24">
        <v>-19.824336767612103</v>
      </c>
      <c r="O100" s="60">
        <v>5.8797</v>
      </c>
      <c r="P100" s="60">
        <v>3.3796999999999997</v>
      </c>
      <c r="Q100" s="1">
        <f>O100-0.591/2-7/8</f>
        <v>4.7092</v>
      </c>
    </row>
    <row r="101" spans="2:17" ht="13.5">
      <c r="B101" s="27" t="s">
        <v>111</v>
      </c>
      <c r="C101" s="24">
        <v>20.674626262029225</v>
      </c>
      <c r="D101" s="24">
        <v>10.587240803242794</v>
      </c>
      <c r="E101" s="24">
        <v>-20.32557056300418</v>
      </c>
      <c r="F101" s="60">
        <v>4.6734</v>
      </c>
      <c r="G101" s="60">
        <v>2.1734</v>
      </c>
      <c r="H101" s="1">
        <f>F101-0.591/2-7/8</f>
        <v>3.5029000000000003</v>
      </c>
      <c r="K101" s="27" t="s">
        <v>58</v>
      </c>
      <c r="L101" s="24">
        <v>21.54930753768032</v>
      </c>
      <c r="M101" s="24">
        <v>22.00704449000823</v>
      </c>
      <c r="N101" s="24">
        <v>-18.606412724313568</v>
      </c>
      <c r="O101" s="60">
        <v>5.9434</v>
      </c>
      <c r="P101" s="60">
        <v>3.4433999999999996</v>
      </c>
      <c r="Q101" s="1">
        <f>O101-0.591/2-7/8</f>
        <v>4.7729</v>
      </c>
    </row>
    <row r="102" spans="2:17" ht="13.5">
      <c r="B102" s="27" t="s">
        <v>112</v>
      </c>
      <c r="C102" s="24">
        <v>19.980311374104</v>
      </c>
      <c r="D102" s="24">
        <v>10.527708862936457</v>
      </c>
      <c r="E102" s="24">
        <v>-20.6094846227155</v>
      </c>
      <c r="F102" s="60">
        <v>4.993</v>
      </c>
      <c r="G102" s="60">
        <v>2.4930000000000003</v>
      </c>
      <c r="H102" s="1">
        <f>F102-0.591/2-7/8</f>
        <v>3.8225000000000007</v>
      </c>
      <c r="K102" s="27" t="s">
        <v>75</v>
      </c>
      <c r="L102" s="24">
        <v>21.86354583404897</v>
      </c>
      <c r="M102" s="24">
        <v>22.980609425610485</v>
      </c>
      <c r="N102" s="24">
        <v>-18.301097907647847</v>
      </c>
      <c r="O102" s="60">
        <v>6.2663</v>
      </c>
      <c r="P102" s="60">
        <v>3.7663</v>
      </c>
      <c r="Q102" s="1">
        <f>O102-0.591/2-7/8</f>
        <v>5.0958000000000006</v>
      </c>
    </row>
    <row r="103" spans="2:17" ht="13.5">
      <c r="B103" s="27" t="s">
        <v>113</v>
      </c>
      <c r="C103" s="24">
        <v>19.24323970500651</v>
      </c>
      <c r="D103" s="24">
        <v>10.602377111433242</v>
      </c>
      <c r="E103" s="24">
        <v>-20.88176565893388</v>
      </c>
      <c r="F103" s="60">
        <v>5.334</v>
      </c>
      <c r="G103" s="60">
        <v>2.8339999999999996</v>
      </c>
      <c r="H103" s="1">
        <f>F103-0.591/2-7/8</f>
        <v>4.1635</v>
      </c>
      <c r="K103" s="27" t="s">
        <v>57</v>
      </c>
      <c r="L103" s="24">
        <v>20.793088848634646</v>
      </c>
      <c r="M103" s="24">
        <v>22.192180942841986</v>
      </c>
      <c r="N103" s="24">
        <v>-18.685995149820435</v>
      </c>
      <c r="O103" s="60">
        <v>6.6224</v>
      </c>
      <c r="P103" s="60">
        <v>4.1224</v>
      </c>
      <c r="Q103" s="1">
        <f>O103-0.591/2-7/8</f>
        <v>5.4519</v>
      </c>
    </row>
    <row r="104" spans="2:17" ht="13.5">
      <c r="B104" s="27" t="s">
        <v>114</v>
      </c>
      <c r="C104" s="24">
        <v>18.519160645934225</v>
      </c>
      <c r="D104" s="24">
        <v>10.699327033233471</v>
      </c>
      <c r="E104" s="24">
        <v>-21.12242251543662</v>
      </c>
      <c r="F104" s="60">
        <v>5.6908</v>
      </c>
      <c r="G104" s="60">
        <v>3.1908000000000003</v>
      </c>
      <c r="H104" s="1">
        <f>F104-0.591/2-7/8</f>
        <v>4.520300000000001</v>
      </c>
      <c r="K104" s="27" t="s">
        <v>76</v>
      </c>
      <c r="L104" s="24">
        <v>21.056049532643097</v>
      </c>
      <c r="M104" s="24">
        <v>23.199092034329023</v>
      </c>
      <c r="N104" s="24">
        <v>-18.385093362478578</v>
      </c>
      <c r="O104" s="60">
        <v>6.9916</v>
      </c>
      <c r="P104" s="60">
        <v>4.4916</v>
      </c>
      <c r="Q104" s="1">
        <f>O104-0.591/2-7/8</f>
        <v>5.8211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O25:O29 G17:H22 H44 H105:H65536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6:P104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04"/>
  <sheetViews>
    <sheetView workbookViewId="0" topLeftCell="A1">
      <selection activeCell="F48" sqref="F48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/>
      <c r="D2" s="70"/>
      <c r="E2" s="3"/>
      <c r="F2" s="4" t="s">
        <v>3</v>
      </c>
      <c r="G2" s="11">
        <v>39588.598969907405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/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/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58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-0.591</v>
      </c>
      <c r="D7" s="72"/>
      <c r="E7" s="75" t="s">
        <v>19</v>
      </c>
      <c r="F7" s="75"/>
      <c r="G7" s="36">
        <v>4.1865482758620685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2.5</v>
      </c>
      <c r="D8" s="72"/>
      <c r="E8" s="1"/>
      <c r="F8" s="14" t="s">
        <v>12</v>
      </c>
      <c r="G8" s="35">
        <v>6.991614165822602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-2.5</v>
      </c>
      <c r="D9" s="72"/>
      <c r="E9" s="1"/>
      <c r="F9" s="14" t="s">
        <v>13</v>
      </c>
      <c r="G9" s="35">
        <v>2.275858828235415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4.715755337587187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1.207298233949976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57</v>
      </c>
      <c r="C47" s="24">
        <v>-5.464796235695264</v>
      </c>
      <c r="D47" s="24">
        <v>2.9856774825929904</v>
      </c>
      <c r="E47" s="24">
        <v>2.2533184083253097</v>
      </c>
      <c r="F47" s="60">
        <v>6.6224</v>
      </c>
      <c r="G47" s="24">
        <v>4.1224</v>
      </c>
    </row>
    <row r="48" spans="2:7" ht="13.5">
      <c r="B48" s="27" t="s">
        <v>58</v>
      </c>
      <c r="C48" s="24">
        <v>-4.876324817109161</v>
      </c>
      <c r="D48" s="24">
        <v>2.7082736272853296</v>
      </c>
      <c r="E48" s="24">
        <v>2.052062358540141</v>
      </c>
      <c r="F48" s="60">
        <v>5.9434</v>
      </c>
      <c r="G48" s="24">
        <v>3.4433999999999996</v>
      </c>
    </row>
    <row r="49" spans="2:7" ht="13.5">
      <c r="B49" s="27" t="s">
        <v>59</v>
      </c>
      <c r="C49" s="24">
        <v>-4.384147078696024</v>
      </c>
      <c r="D49" s="24">
        <v>2.383709975606994</v>
      </c>
      <c r="E49" s="24">
        <v>1.933293435058733</v>
      </c>
      <c r="F49" s="60">
        <v>5.3517</v>
      </c>
      <c r="G49" s="24">
        <v>2.8517</v>
      </c>
    </row>
    <row r="50" spans="2:7" ht="13.5">
      <c r="B50" s="27" t="s">
        <v>60</v>
      </c>
      <c r="C50" s="24">
        <v>-3.9109971078185453</v>
      </c>
      <c r="D50" s="24">
        <v>2.0524071466616647</v>
      </c>
      <c r="E50" s="24">
        <v>1.811579277576385</v>
      </c>
      <c r="F50" s="60">
        <v>4.7739</v>
      </c>
      <c r="G50" s="24">
        <v>2.2739000000000003</v>
      </c>
    </row>
    <row r="51" spans="2:7" ht="13.5">
      <c r="B51" s="27" t="s">
        <v>61</v>
      </c>
      <c r="C51" s="24">
        <v>-3.45321204619842</v>
      </c>
      <c r="D51" s="24">
        <v>1.7809184022282132</v>
      </c>
      <c r="E51" s="24">
        <v>1.6871437613548217</v>
      </c>
      <c r="F51" s="60">
        <v>4.2359</v>
      </c>
      <c r="G51" s="24">
        <v>1.7359</v>
      </c>
    </row>
    <row r="52" spans="2:7" ht="13.5">
      <c r="B52" s="27" t="s">
        <v>62</v>
      </c>
      <c r="C52" s="24">
        <v>-2.9963160010271963</v>
      </c>
      <c r="D52" s="24">
        <v>1.4958623474215713</v>
      </c>
      <c r="E52" s="24">
        <v>1.5551259973194291</v>
      </c>
      <c r="F52" s="60">
        <v>3.6924</v>
      </c>
      <c r="G52" s="24">
        <v>1.1924000000000001</v>
      </c>
    </row>
    <row r="53" spans="2:7" ht="13.5">
      <c r="B53" s="27" t="s">
        <v>63</v>
      </c>
      <c r="C53" s="24">
        <v>-2.5712496828972853</v>
      </c>
      <c r="D53" s="24">
        <v>1.2531511149912546</v>
      </c>
      <c r="E53" s="24">
        <v>1.423855799964553</v>
      </c>
      <c r="F53" s="60">
        <v>3.1952</v>
      </c>
      <c r="G53" s="24">
        <v>0.6951999999999998</v>
      </c>
    </row>
    <row r="54" spans="2:7" ht="13.5">
      <c r="B54" s="27" t="s">
        <v>64</v>
      </c>
      <c r="C54" s="24">
        <v>-2.163990059571603</v>
      </c>
      <c r="D54" s="24">
        <v>1.017484409141261</v>
      </c>
      <c r="E54" s="24">
        <v>1.2777970438846857</v>
      </c>
      <c r="F54" s="60">
        <v>2.7113</v>
      </c>
      <c r="G54" s="24">
        <v>0.21130000000000004</v>
      </c>
    </row>
    <row r="55" spans="2:6" ht="13.5">
      <c r="B55" s="27" t="s">
        <v>65</v>
      </c>
      <c r="C55" s="24">
        <v>-1.9111417393774062</v>
      </c>
      <c r="D55" s="24">
        <v>0.8368761285330351</v>
      </c>
      <c r="E55" s="24">
        <v>1.2003467829613506</v>
      </c>
      <c r="F55" s="60">
        <v>2.407</v>
      </c>
    </row>
    <row r="56" spans="2:6" ht="13.5">
      <c r="B56" s="27" t="s">
        <v>66</v>
      </c>
      <c r="C56" s="24">
        <v>-1.9797838766654294</v>
      </c>
      <c r="D56" s="24">
        <v>0.7401357648798417</v>
      </c>
      <c r="E56" s="24">
        <v>1.3012442863111442</v>
      </c>
      <c r="F56" s="60">
        <v>2.4821</v>
      </c>
    </row>
    <row r="57" spans="2:7" ht="13.5">
      <c r="B57" s="27" t="s">
        <v>67</v>
      </c>
      <c r="C57" s="24">
        <v>-2.2132044200336907</v>
      </c>
      <c r="D57" s="24">
        <v>1.177423271076826</v>
      </c>
      <c r="E57" s="24">
        <v>1.3508426129436462</v>
      </c>
      <c r="F57" s="60">
        <v>2.8477</v>
      </c>
      <c r="G57" s="24">
        <v>0.3477000000000001</v>
      </c>
    </row>
    <row r="58" spans="2:7" ht="13.5">
      <c r="B58" s="27" t="s">
        <v>68</v>
      </c>
      <c r="C58" s="24">
        <v>-2.1099633891951406</v>
      </c>
      <c r="D58" s="24">
        <v>1.2883463138743814</v>
      </c>
      <c r="E58" s="24">
        <v>1.276620109836804</v>
      </c>
      <c r="F58" s="60">
        <v>2.7824</v>
      </c>
      <c r="G58" s="24">
        <v>0.2824</v>
      </c>
    </row>
    <row r="59" spans="2:7" ht="13.5">
      <c r="B59" s="27" t="s">
        <v>69</v>
      </c>
      <c r="C59" s="24">
        <v>-2.333473927905878</v>
      </c>
      <c r="D59" s="24">
        <v>1.5089624651559816</v>
      </c>
      <c r="E59" s="24">
        <v>1.3661448875629922</v>
      </c>
      <c r="F59" s="60">
        <v>3.0965</v>
      </c>
      <c r="G59" s="24">
        <v>0.5964999999999998</v>
      </c>
    </row>
    <row r="60" spans="2:7" ht="13.5">
      <c r="B60" s="27" t="s">
        <v>70</v>
      </c>
      <c r="C60" s="24">
        <v>-2.7340845960662215</v>
      </c>
      <c r="D60" s="24">
        <v>1.8123220898445425</v>
      </c>
      <c r="E60" s="24">
        <v>1.531207510612962</v>
      </c>
      <c r="F60" s="60">
        <v>3.62</v>
      </c>
      <c r="G60" s="24">
        <v>1.12</v>
      </c>
    </row>
    <row r="61" spans="2:7" ht="13.5">
      <c r="B61" s="27" t="s">
        <v>71</v>
      </c>
      <c r="C61" s="24">
        <v>-3.126192753366645</v>
      </c>
      <c r="D61" s="24">
        <v>2.0577113879989177</v>
      </c>
      <c r="E61" s="24">
        <v>1.6498494748679775</v>
      </c>
      <c r="F61" s="60">
        <v>4.0901</v>
      </c>
      <c r="G61" s="24">
        <v>1.5900999999999996</v>
      </c>
    </row>
    <row r="62" spans="2:7" ht="13.5">
      <c r="B62" s="27" t="s">
        <v>72</v>
      </c>
      <c r="C62" s="24">
        <v>-3.606397241965876</v>
      </c>
      <c r="D62" s="24">
        <v>2.3814658566796325</v>
      </c>
      <c r="E62" s="24">
        <v>1.7773435585612951</v>
      </c>
      <c r="F62" s="60">
        <v>4.6729</v>
      </c>
      <c r="G62" s="24">
        <v>2.1729000000000003</v>
      </c>
    </row>
    <row r="63" spans="2:7" ht="13.5">
      <c r="B63" s="27" t="s">
        <v>73</v>
      </c>
      <c r="C63" s="24">
        <v>-4.045372762915921</v>
      </c>
      <c r="D63" s="24">
        <v>2.654361997007193</v>
      </c>
      <c r="E63" s="24">
        <v>1.8814506212136521</v>
      </c>
      <c r="F63" s="60">
        <v>5.1914</v>
      </c>
      <c r="G63" s="24">
        <v>2.6914</v>
      </c>
    </row>
    <row r="64" spans="2:7" ht="13.5">
      <c r="B64" s="27" t="s">
        <v>74</v>
      </c>
      <c r="C64" s="24">
        <v>-4.506290714342292</v>
      </c>
      <c r="D64" s="24">
        <v>2.9647944954899117</v>
      </c>
      <c r="E64" s="24">
        <v>1.9888277614013212</v>
      </c>
      <c r="F64" s="60">
        <v>5.7491</v>
      </c>
      <c r="G64" s="24">
        <v>3.2491000000000003</v>
      </c>
    </row>
    <row r="65" spans="2:7" ht="13.5">
      <c r="B65" s="27" t="s">
        <v>75</v>
      </c>
      <c r="C65" s="24">
        <v>-4.952507134632835</v>
      </c>
      <c r="D65" s="24">
        <v>3.225917818032439</v>
      </c>
      <c r="E65" s="24">
        <v>2.08161262252419</v>
      </c>
      <c r="F65" s="60">
        <v>6.2663</v>
      </c>
      <c r="G65" s="24">
        <v>3.7663</v>
      </c>
    </row>
    <row r="66" spans="2:7" ht="13.5">
      <c r="B66" s="27" t="s">
        <v>76</v>
      </c>
      <c r="C66" s="24">
        <v>-5.578130432842666</v>
      </c>
      <c r="D66" s="24">
        <v>3.5459196639460124</v>
      </c>
      <c r="E66" s="24">
        <v>2.2789434514192486</v>
      </c>
      <c r="F66" s="60">
        <v>6.9916</v>
      </c>
      <c r="G66" s="24">
        <v>4.4916</v>
      </c>
    </row>
    <row r="67" spans="2:7" ht="13.5">
      <c r="B67" s="27" t="s">
        <v>77</v>
      </c>
      <c r="C67" s="24">
        <v>-5.161213911496198</v>
      </c>
      <c r="D67" s="24">
        <v>1.1960154556001292</v>
      </c>
      <c r="E67" s="24">
        <v>2.550013196399412</v>
      </c>
      <c r="F67" s="60">
        <v>5.8797</v>
      </c>
      <c r="G67" s="24">
        <v>3.3796999999999997</v>
      </c>
    </row>
    <row r="68" spans="2:7" ht="13.5">
      <c r="B68" s="27" t="s">
        <v>78</v>
      </c>
      <c r="C68" s="24">
        <v>-4.547898666449893</v>
      </c>
      <c r="D68" s="24">
        <v>0.920322342708566</v>
      </c>
      <c r="E68" s="24">
        <v>2.31359390332355</v>
      </c>
      <c r="F68" s="60">
        <v>5.1849</v>
      </c>
      <c r="G68" s="24">
        <v>2.6849</v>
      </c>
    </row>
    <row r="69" spans="2:7" ht="13.5">
      <c r="B69" s="27" t="s">
        <v>79</v>
      </c>
      <c r="C69" s="24">
        <v>-4.050107291591136</v>
      </c>
      <c r="D69" s="24">
        <v>0.6540970222402684</v>
      </c>
      <c r="E69" s="24">
        <v>2.135314098103681</v>
      </c>
      <c r="F69" s="60">
        <v>4.625</v>
      </c>
      <c r="G69" s="24">
        <v>2.125</v>
      </c>
    </row>
    <row r="70" spans="2:7" ht="13.5">
      <c r="B70" s="27" t="s">
        <v>80</v>
      </c>
      <c r="C70" s="24">
        <v>-3.583948202983734</v>
      </c>
      <c r="D70" s="24">
        <v>0.4170032450133334</v>
      </c>
      <c r="E70" s="24">
        <v>1.9519947046807253</v>
      </c>
      <c r="F70" s="60">
        <v>4.1023</v>
      </c>
      <c r="G70" s="24">
        <v>1.6022999999999996</v>
      </c>
    </row>
    <row r="71" spans="2:7" ht="13.5">
      <c r="B71" s="27" t="s">
        <v>81</v>
      </c>
      <c r="C71" s="24">
        <v>-3.1438301705401024</v>
      </c>
      <c r="D71" s="24">
        <v>0.23194989972047253</v>
      </c>
      <c r="E71" s="24">
        <v>1.767393840337963</v>
      </c>
      <c r="F71" s="60">
        <v>3.614</v>
      </c>
      <c r="G71" s="24">
        <v>1.1139999999999999</v>
      </c>
    </row>
    <row r="72" spans="2:7" ht="13.5">
      <c r="B72" s="27" t="s">
        <v>82</v>
      </c>
      <c r="C72" s="24">
        <v>-2.687274759391599</v>
      </c>
      <c r="D72" s="24">
        <v>0.052203094750261414</v>
      </c>
      <c r="E72" s="24">
        <v>1.5888124116748656</v>
      </c>
      <c r="F72" s="60">
        <v>3.1223</v>
      </c>
      <c r="G72" s="24">
        <v>0.6223000000000001</v>
      </c>
    </row>
    <row r="73" spans="2:7" ht="13.5">
      <c r="B73" s="27" t="s">
        <v>83</v>
      </c>
      <c r="C73" s="24">
        <v>-2.3031615049275267</v>
      </c>
      <c r="D73" s="24">
        <v>-0.06310365659894046</v>
      </c>
      <c r="E73" s="24">
        <v>1.4332145081738261</v>
      </c>
      <c r="F73" s="60">
        <v>2.7134</v>
      </c>
      <c r="G73" s="24">
        <v>0.21340000000000003</v>
      </c>
    </row>
    <row r="74" spans="2:6" ht="13.5">
      <c r="B74" s="27" t="s">
        <v>84</v>
      </c>
      <c r="C74" s="24">
        <v>-1.941125149839813</v>
      </c>
      <c r="D74" s="24">
        <v>-0.20320728453750725</v>
      </c>
      <c r="E74" s="24">
        <v>1.2961274661863094</v>
      </c>
      <c r="F74" s="60">
        <v>2.3429</v>
      </c>
    </row>
    <row r="75" spans="2:6" ht="13.5">
      <c r="B75" s="27" t="s">
        <v>85</v>
      </c>
      <c r="C75" s="24">
        <v>-1.8278507609427415</v>
      </c>
      <c r="D75" s="24">
        <v>-0.3320531017117965</v>
      </c>
      <c r="E75" s="24">
        <v>1.3146238014813143</v>
      </c>
      <c r="F75" s="60">
        <v>2.2759</v>
      </c>
    </row>
    <row r="76" spans="2:7" ht="13.5">
      <c r="B76" s="27" t="s">
        <v>86</v>
      </c>
      <c r="C76" s="24">
        <v>-2.074196680853415</v>
      </c>
      <c r="D76" s="24">
        <v>-0.509516714776586</v>
      </c>
      <c r="E76" s="24">
        <v>1.589608817514737</v>
      </c>
      <c r="F76" s="60">
        <v>2.6625</v>
      </c>
      <c r="G76" s="24">
        <v>0.1625</v>
      </c>
    </row>
    <row r="77" spans="2:7" ht="13.5">
      <c r="B77" s="27" t="s">
        <v>87</v>
      </c>
      <c r="C77" s="24">
        <v>-2.229542541819857</v>
      </c>
      <c r="D77" s="24">
        <v>-0.6850580092324634</v>
      </c>
      <c r="E77" s="24">
        <v>1.7725292145620628</v>
      </c>
      <c r="F77" s="60">
        <v>2.9295</v>
      </c>
      <c r="G77" s="24">
        <v>0.4295</v>
      </c>
    </row>
    <row r="78" spans="2:7" ht="13.5">
      <c r="B78" s="27" t="s">
        <v>88</v>
      </c>
      <c r="C78" s="24">
        <v>-1.9840692499119257</v>
      </c>
      <c r="D78" s="24">
        <v>-0.5118053329055279</v>
      </c>
      <c r="E78" s="24">
        <v>1.5087962310635916</v>
      </c>
      <c r="F78" s="60">
        <v>2.5446</v>
      </c>
      <c r="G78" s="24">
        <v>0.04459999999999997</v>
      </c>
    </row>
    <row r="79" spans="2:7" ht="13.5">
      <c r="B79" s="27" t="s">
        <v>89</v>
      </c>
      <c r="C79" s="24">
        <v>-2.054474571116394</v>
      </c>
      <c r="D79" s="24">
        <v>-0.36145935519164674</v>
      </c>
      <c r="E79" s="24">
        <v>1.4525226899147334</v>
      </c>
      <c r="F79" s="60">
        <v>2.5419</v>
      </c>
      <c r="G79" s="24">
        <v>0.04190000000000005</v>
      </c>
    </row>
    <row r="80" spans="2:7" ht="13.5">
      <c r="B80" s="27" t="s">
        <v>90</v>
      </c>
      <c r="C80" s="24">
        <v>-2.401148112391944</v>
      </c>
      <c r="D80" s="24">
        <v>-0.26788418439700123</v>
      </c>
      <c r="E80" s="24">
        <v>1.6015044573737818</v>
      </c>
      <c r="F80" s="60">
        <v>2.8986</v>
      </c>
      <c r="G80" s="24">
        <v>0.39860000000000007</v>
      </c>
    </row>
    <row r="81" spans="2:7" ht="13.5">
      <c r="B81" s="27" t="s">
        <v>91</v>
      </c>
      <c r="C81" s="24">
        <v>-2.822511697153388</v>
      </c>
      <c r="D81" s="24">
        <v>-0.14211639620654104</v>
      </c>
      <c r="E81" s="24">
        <v>1.7938853748413202</v>
      </c>
      <c r="F81" s="60">
        <v>3.3474</v>
      </c>
      <c r="G81" s="24">
        <v>0.8473999999999999</v>
      </c>
    </row>
    <row r="82" spans="2:7" ht="13.5">
      <c r="B82" s="27" t="s">
        <v>92</v>
      </c>
      <c r="C82" s="24">
        <v>-3.2214655899962708</v>
      </c>
      <c r="D82" s="24">
        <v>0.003563812826941515</v>
      </c>
      <c r="E82" s="24">
        <v>1.973698575671282</v>
      </c>
      <c r="F82" s="60">
        <v>3.778</v>
      </c>
      <c r="G82" s="24">
        <v>1.278</v>
      </c>
    </row>
    <row r="83" spans="2:7" ht="13.5">
      <c r="B83" s="27" t="s">
        <v>93</v>
      </c>
      <c r="C83" s="24">
        <v>-3.624013526276883</v>
      </c>
      <c r="D83" s="24">
        <v>0.1756956021165461</v>
      </c>
      <c r="E83" s="24">
        <v>2.139016706635349</v>
      </c>
      <c r="F83" s="60">
        <v>4.2119</v>
      </c>
      <c r="G83" s="24">
        <v>1.7119</v>
      </c>
    </row>
    <row r="84" spans="2:7" ht="13.5">
      <c r="B84" s="27" t="s">
        <v>94</v>
      </c>
      <c r="C84" s="24">
        <v>-4.058004903914007</v>
      </c>
      <c r="D84" s="24">
        <v>0.3769763317453467</v>
      </c>
      <c r="E84" s="24">
        <v>2.300082790517912</v>
      </c>
      <c r="F84" s="60">
        <v>4.6797</v>
      </c>
      <c r="G84" s="24">
        <v>2.1797000000000004</v>
      </c>
    </row>
    <row r="85" spans="2:7" ht="13.5">
      <c r="B85" s="27" t="s">
        <v>95</v>
      </c>
      <c r="C85" s="24">
        <v>-4.525728777168506</v>
      </c>
      <c r="D85" s="24">
        <v>0.6219447951480888</v>
      </c>
      <c r="E85" s="24">
        <v>2.46317441183448</v>
      </c>
      <c r="F85" s="60">
        <v>5.19</v>
      </c>
      <c r="G85" s="24">
        <v>2.69</v>
      </c>
    </row>
    <row r="86" spans="2:7" ht="13.5">
      <c r="B86" s="27" t="s">
        <v>96</v>
      </c>
      <c r="C86" s="24">
        <v>-5.082424600507167</v>
      </c>
      <c r="D86" s="24">
        <v>0.8604069666317073</v>
      </c>
      <c r="E86" s="24">
        <v>2.695952476768813</v>
      </c>
      <c r="F86" s="60">
        <v>5.8172</v>
      </c>
      <c r="G86" s="24">
        <v>3.3171999999999997</v>
      </c>
    </row>
    <row r="87" spans="2:7" ht="13.5">
      <c r="B87" s="27" t="s">
        <v>97</v>
      </c>
      <c r="C87" s="24">
        <v>-4.011642144914195</v>
      </c>
      <c r="D87" s="24">
        <v>-0.4810234255062795</v>
      </c>
      <c r="E87" s="24">
        <v>4.114346171683657</v>
      </c>
      <c r="F87" s="60">
        <v>5.7665</v>
      </c>
      <c r="G87" s="24">
        <v>3.2664999999999997</v>
      </c>
    </row>
    <row r="88" spans="2:7" ht="13.5">
      <c r="B88" s="27" t="s">
        <v>98</v>
      </c>
      <c r="C88" s="24">
        <v>-3.7352181168870047</v>
      </c>
      <c r="D88" s="24">
        <v>-0.6195195342641107</v>
      </c>
      <c r="E88" s="24">
        <v>3.8860847190672523</v>
      </c>
      <c r="F88" s="60">
        <v>5.4256</v>
      </c>
      <c r="G88" s="24">
        <v>2.9256</v>
      </c>
    </row>
    <row r="89" spans="2:7" ht="13.5">
      <c r="B89" s="27" t="s">
        <v>99</v>
      </c>
      <c r="C89" s="24">
        <v>-3.494465562816597</v>
      </c>
      <c r="D89" s="24">
        <v>-0.7334204700284719</v>
      </c>
      <c r="E89" s="24">
        <v>3.6363599195666403</v>
      </c>
      <c r="F89" s="60">
        <v>5.0963</v>
      </c>
      <c r="G89" s="24">
        <v>2.5963000000000003</v>
      </c>
    </row>
    <row r="90" spans="2:7" ht="13.5">
      <c r="B90" s="27" t="s">
        <v>100</v>
      </c>
      <c r="C90" s="24">
        <v>-3.317898261714177</v>
      </c>
      <c r="D90" s="24">
        <v>-0.8501762936534654</v>
      </c>
      <c r="E90" s="24">
        <v>3.424221257320628</v>
      </c>
      <c r="F90" s="60">
        <v>4.8432</v>
      </c>
      <c r="G90" s="24">
        <v>2.3432000000000004</v>
      </c>
    </row>
    <row r="91" spans="2:7" ht="13.5">
      <c r="B91" s="27" t="s">
        <v>101</v>
      </c>
      <c r="C91" s="24">
        <v>-3.096763360680786</v>
      </c>
      <c r="D91" s="24">
        <v>-0.9435917867380503</v>
      </c>
      <c r="E91" s="24">
        <v>3.220403137037181</v>
      </c>
      <c r="F91" s="60">
        <v>4.5663</v>
      </c>
      <c r="G91" s="24">
        <v>2.0663</v>
      </c>
    </row>
    <row r="92" spans="2:7" ht="13.5">
      <c r="B92" s="27" t="s">
        <v>102</v>
      </c>
      <c r="C92" s="24">
        <v>-2.871905921797861</v>
      </c>
      <c r="D92" s="24">
        <v>-1.0150475079425263</v>
      </c>
      <c r="E92" s="24">
        <v>3.006551706062453</v>
      </c>
      <c r="F92" s="60">
        <v>4.2799</v>
      </c>
      <c r="G92" s="24">
        <v>1.7798999999999996</v>
      </c>
    </row>
    <row r="93" spans="2:7" ht="13.5">
      <c r="B93" s="27" t="s">
        <v>103</v>
      </c>
      <c r="C93" s="24">
        <v>-2.643213317210691</v>
      </c>
      <c r="D93" s="24">
        <v>-1.0405186897600487</v>
      </c>
      <c r="E93" s="24">
        <v>2.744717391767953</v>
      </c>
      <c r="F93" s="60">
        <v>3.95</v>
      </c>
      <c r="G93" s="24">
        <v>1.45</v>
      </c>
    </row>
    <row r="94" spans="2:7" ht="13.5">
      <c r="B94" s="27" t="s">
        <v>104</v>
      </c>
      <c r="C94" s="24">
        <v>-2.5003368903596908</v>
      </c>
      <c r="D94" s="24">
        <v>-1.1458742232919565</v>
      </c>
      <c r="E94" s="24">
        <v>2.618940031015761</v>
      </c>
      <c r="F94" s="60">
        <v>3.7978</v>
      </c>
      <c r="G94" s="24">
        <v>1.2978</v>
      </c>
    </row>
    <row r="95" spans="2:7" ht="13.5">
      <c r="B95" s="27" t="s">
        <v>105</v>
      </c>
      <c r="C95" s="24">
        <v>-2.6856032789370197</v>
      </c>
      <c r="D95" s="24">
        <v>-1.3311825462770894</v>
      </c>
      <c r="E95" s="24">
        <v>2.7781476362393</v>
      </c>
      <c r="F95" s="60">
        <v>4.0869</v>
      </c>
      <c r="G95" s="24">
        <v>1.5869</v>
      </c>
    </row>
    <row r="96" spans="2:7" ht="13.5">
      <c r="B96" s="27" t="s">
        <v>106</v>
      </c>
      <c r="C96" s="24">
        <v>-2.54487738737026</v>
      </c>
      <c r="D96" s="24">
        <v>-1.071000130300936</v>
      </c>
      <c r="E96" s="24">
        <v>2.379979496625829</v>
      </c>
      <c r="F96" s="60">
        <v>3.6452</v>
      </c>
      <c r="G96" s="24">
        <v>1.1452</v>
      </c>
    </row>
    <row r="97" spans="2:7" ht="13.5">
      <c r="B97" s="27" t="s">
        <v>107</v>
      </c>
      <c r="C97" s="24">
        <v>-2.424889023591046</v>
      </c>
      <c r="D97" s="24">
        <v>-0.9789942867553769</v>
      </c>
      <c r="E97" s="24">
        <v>2.3333583211541473</v>
      </c>
      <c r="F97" s="60">
        <v>3.5047</v>
      </c>
      <c r="G97" s="24">
        <v>1.0047000000000001</v>
      </c>
    </row>
    <row r="98" spans="2:7" ht="13.5">
      <c r="B98" s="27" t="s">
        <v>108</v>
      </c>
      <c r="C98" s="24">
        <v>-2.579193259516522</v>
      </c>
      <c r="D98" s="24">
        <v>-0.9059144548859805</v>
      </c>
      <c r="E98" s="24">
        <v>2.429291251054398</v>
      </c>
      <c r="F98" s="60">
        <v>3.6571</v>
      </c>
      <c r="G98" s="24">
        <v>1.1570999999999998</v>
      </c>
    </row>
    <row r="99" spans="2:7" ht="13.5">
      <c r="B99" s="27" t="s">
        <v>109</v>
      </c>
      <c r="C99" s="24">
        <v>-2.836929162153229</v>
      </c>
      <c r="D99" s="24">
        <v>-0.8748892392099918</v>
      </c>
      <c r="E99" s="24">
        <v>2.6553752114146185</v>
      </c>
      <c r="F99" s="60">
        <v>3.983</v>
      </c>
      <c r="G99" s="24">
        <v>1.483</v>
      </c>
    </row>
    <row r="100" spans="2:7" ht="13.5">
      <c r="B100" s="27" t="s">
        <v>110</v>
      </c>
      <c r="C100" s="24">
        <v>-3.119097299842121</v>
      </c>
      <c r="D100" s="24">
        <v>-0.8125220319165525</v>
      </c>
      <c r="E100" s="24">
        <v>2.907947669014554</v>
      </c>
      <c r="F100" s="60">
        <v>4.3411</v>
      </c>
      <c r="G100" s="24">
        <v>1.8411</v>
      </c>
    </row>
    <row r="101" spans="2:7" ht="13.5">
      <c r="B101" s="27" t="s">
        <v>111</v>
      </c>
      <c r="C101" s="24">
        <v>-3.3841314798941866</v>
      </c>
      <c r="D101" s="24">
        <v>-0.7265810090563747</v>
      </c>
      <c r="E101" s="24">
        <v>3.1401102471439764</v>
      </c>
      <c r="F101" s="60">
        <v>4.6734</v>
      </c>
      <c r="G101" s="24">
        <v>2.1734</v>
      </c>
    </row>
    <row r="102" spans="2:7" ht="13.5">
      <c r="B102" s="27" t="s">
        <v>112</v>
      </c>
      <c r="C102" s="24">
        <v>-3.614022147710539</v>
      </c>
      <c r="D102" s="24">
        <v>-0.6295308650451936</v>
      </c>
      <c r="E102" s="24">
        <v>3.3870802128702238</v>
      </c>
      <c r="F102" s="60">
        <v>4.993</v>
      </c>
      <c r="G102" s="24">
        <v>2.4930000000000003</v>
      </c>
    </row>
    <row r="103" spans="2:7" ht="13.5">
      <c r="B103" s="27" t="s">
        <v>113</v>
      </c>
      <c r="C103" s="24">
        <v>-3.8737089651689907</v>
      </c>
      <c r="D103" s="24">
        <v>-0.49088262334336186</v>
      </c>
      <c r="E103" s="24">
        <v>3.6338008773991355</v>
      </c>
      <c r="F103" s="60">
        <v>5.334</v>
      </c>
      <c r="G103" s="24">
        <v>2.8339999999999996</v>
      </c>
    </row>
    <row r="104" spans="2:7" ht="13.5">
      <c r="B104" s="27" t="s">
        <v>114</v>
      </c>
      <c r="C104" s="24">
        <v>-4.1669539417806085</v>
      </c>
      <c r="D104" s="24">
        <v>-0.33992344534534524</v>
      </c>
      <c r="E104" s="24">
        <v>3.8608158397314085</v>
      </c>
      <c r="F104" s="60">
        <v>5.6908</v>
      </c>
      <c r="G104" s="24">
        <v>3.1908000000000003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04"/>
  <sheetViews>
    <sheetView workbookViewId="0" topLeftCell="A1">
      <selection activeCell="J31" sqref="J3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/>
      <c r="D2" s="70"/>
      <c r="E2" s="3"/>
      <c r="F2" s="4" t="s">
        <v>3</v>
      </c>
      <c r="G2" s="11">
        <v>39588.598969907405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/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/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-0.591</v>
      </c>
      <c r="D7" s="72"/>
      <c r="E7" s="77" t="s">
        <v>19</v>
      </c>
      <c r="F7" s="77"/>
      <c r="G7" s="35">
        <v>4.1865482758620685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2.5</v>
      </c>
      <c r="D8" s="72"/>
      <c r="E8" s="2"/>
      <c r="F8" s="14" t="s">
        <v>12</v>
      </c>
      <c r="G8" s="35">
        <v>6.991614165822602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-2.5</v>
      </c>
      <c r="D9" s="72"/>
      <c r="E9" s="2"/>
      <c r="F9" s="14" t="s">
        <v>13</v>
      </c>
      <c r="G9" s="35">
        <v>2.275858828235415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4.715755337587187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1.207298233949976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57</v>
      </c>
      <c r="C47" s="24">
        <v>26.25788508432991</v>
      </c>
      <c r="D47" s="24">
        <v>19.206503460248996</v>
      </c>
      <c r="E47" s="24">
        <v>-20.939313558145745</v>
      </c>
      <c r="F47" s="60">
        <v>6.6224</v>
      </c>
      <c r="G47" s="24">
        <v>4.1224</v>
      </c>
    </row>
    <row r="48" spans="2:7" ht="13.5">
      <c r="B48" s="27" t="s">
        <v>58</v>
      </c>
      <c r="C48" s="24">
        <v>26.42563235478948</v>
      </c>
      <c r="D48" s="24">
        <v>19.2987708627229</v>
      </c>
      <c r="E48" s="24">
        <v>-20.65847508285371</v>
      </c>
      <c r="F48" s="60">
        <v>5.9434</v>
      </c>
      <c r="G48" s="24">
        <v>3.4433999999999996</v>
      </c>
    </row>
    <row r="49" spans="2:7" ht="13.5">
      <c r="B49" s="27" t="s">
        <v>59</v>
      </c>
      <c r="C49" s="24">
        <v>26.61356689260261</v>
      </c>
      <c r="D49" s="24">
        <v>19.30796553650183</v>
      </c>
      <c r="E49" s="24">
        <v>-20.233891836327256</v>
      </c>
      <c r="F49" s="60">
        <v>5.3517</v>
      </c>
      <c r="G49" s="24">
        <v>2.8517</v>
      </c>
    </row>
    <row r="50" spans="2:7" ht="13.5">
      <c r="B50" s="27" t="s">
        <v>60</v>
      </c>
      <c r="C50" s="24">
        <v>26.776770513176633</v>
      </c>
      <c r="D50" s="24">
        <v>19.27369820484291</v>
      </c>
      <c r="E50" s="24">
        <v>-19.832257118563113</v>
      </c>
      <c r="F50" s="60">
        <v>4.7739</v>
      </c>
      <c r="G50" s="24">
        <v>2.2739000000000003</v>
      </c>
    </row>
    <row r="51" spans="2:7" ht="13.5">
      <c r="B51" s="27" t="s">
        <v>61</v>
      </c>
      <c r="C51" s="24">
        <v>26.98658813790532</v>
      </c>
      <c r="D51" s="24">
        <v>19.282626500434212</v>
      </c>
      <c r="E51" s="24">
        <v>-19.400864386743592</v>
      </c>
      <c r="F51" s="60">
        <v>4.2359</v>
      </c>
      <c r="G51" s="24">
        <v>1.7359</v>
      </c>
    </row>
    <row r="52" spans="2:7" ht="13.5">
      <c r="B52" s="27" t="s">
        <v>62</v>
      </c>
      <c r="C52" s="24">
        <v>27.193937132711323</v>
      </c>
      <c r="D52" s="24">
        <v>19.257287222227554</v>
      </c>
      <c r="E52" s="24">
        <v>-18.96345599611515</v>
      </c>
      <c r="F52" s="60">
        <v>3.6924</v>
      </c>
      <c r="G52" s="24">
        <v>1.1924000000000001</v>
      </c>
    </row>
    <row r="53" spans="2:7" ht="13.5">
      <c r="B53" s="27" t="s">
        <v>63</v>
      </c>
      <c r="C53" s="24">
        <v>27.424955297876586</v>
      </c>
      <c r="D53" s="24">
        <v>19.24999449026517</v>
      </c>
      <c r="E53" s="24">
        <v>-18.525703647454606</v>
      </c>
      <c r="F53" s="60">
        <v>3.1952</v>
      </c>
      <c r="G53" s="24">
        <v>0.6951999999999998</v>
      </c>
    </row>
    <row r="54" spans="2:7" ht="13.5">
      <c r="B54" s="27" t="s">
        <v>64</v>
      </c>
      <c r="C54" s="24">
        <v>27.672719599387907</v>
      </c>
      <c r="D54" s="24">
        <v>19.226506243160554</v>
      </c>
      <c r="E54" s="24">
        <v>-18.073356423098904</v>
      </c>
      <c r="F54" s="60">
        <v>2.7113</v>
      </c>
      <c r="G54" s="24">
        <v>0.21130000000000004</v>
      </c>
    </row>
    <row r="55" spans="2:6" ht="13.5">
      <c r="B55" s="27" t="s">
        <v>65</v>
      </c>
      <c r="C55" s="24">
        <v>27.99862501962524</v>
      </c>
      <c r="D55" s="24">
        <v>19.174244150585626</v>
      </c>
      <c r="E55" s="24">
        <v>-17.500391242085993</v>
      </c>
      <c r="F55" s="60">
        <v>2.407</v>
      </c>
    </row>
    <row r="56" spans="2:6" ht="13.5">
      <c r="B56" s="27" t="s">
        <v>66</v>
      </c>
      <c r="C56" s="24">
        <v>28.32132853616663</v>
      </c>
      <c r="D56" s="24">
        <v>19.031202523987474</v>
      </c>
      <c r="E56" s="24">
        <v>-16.908762888361153</v>
      </c>
      <c r="F56" s="60">
        <v>2.4821</v>
      </c>
    </row>
    <row r="57" spans="2:7" ht="13.5">
      <c r="B57" s="27" t="s">
        <v>67</v>
      </c>
      <c r="C57" s="24">
        <v>28.85351866898747</v>
      </c>
      <c r="D57" s="24">
        <v>19.754830816788484</v>
      </c>
      <c r="E57" s="24">
        <v>-16.58954773887127</v>
      </c>
      <c r="F57" s="60">
        <v>2.8477</v>
      </c>
      <c r="G57" s="24">
        <v>0.3477000000000001</v>
      </c>
    </row>
    <row r="58" spans="2:7" ht="13.5">
      <c r="B58" s="27" t="s">
        <v>68</v>
      </c>
      <c r="C58" s="24">
        <v>28.54480238761058</v>
      </c>
      <c r="D58" s="24">
        <v>19.90045251062271</v>
      </c>
      <c r="E58" s="24">
        <v>-17.23313971440801</v>
      </c>
      <c r="F58" s="60">
        <v>2.7824</v>
      </c>
      <c r="G58" s="24">
        <v>0.2824</v>
      </c>
    </row>
    <row r="59" spans="2:7" ht="13.5">
      <c r="B59" s="27" t="s">
        <v>69</v>
      </c>
      <c r="C59" s="24">
        <v>28.225304102062907</v>
      </c>
      <c r="D59" s="24">
        <v>19.945339370103248</v>
      </c>
      <c r="E59" s="24">
        <v>-17.81567891537235</v>
      </c>
      <c r="F59" s="60">
        <v>3.0965</v>
      </c>
      <c r="G59" s="24">
        <v>0.5964999999999998</v>
      </c>
    </row>
    <row r="60" spans="2:7" ht="13.5">
      <c r="B60" s="27" t="s">
        <v>70</v>
      </c>
      <c r="C60" s="24">
        <v>27.985632601461077</v>
      </c>
      <c r="D60" s="24">
        <v>19.96255075115678</v>
      </c>
      <c r="E60" s="24">
        <v>-18.253310259415606</v>
      </c>
      <c r="F60" s="60">
        <v>3.62</v>
      </c>
      <c r="G60" s="24">
        <v>1.12</v>
      </c>
    </row>
    <row r="61" spans="2:7" ht="13.5">
      <c r="B61" s="27" t="s">
        <v>71</v>
      </c>
      <c r="C61" s="24">
        <v>27.714113395781155</v>
      </c>
      <c r="D61" s="24">
        <v>19.91626504837928</v>
      </c>
      <c r="E61" s="24">
        <v>-18.695767467520756</v>
      </c>
      <c r="F61" s="60">
        <v>4.0901</v>
      </c>
      <c r="G61" s="24">
        <v>1.5900999999999996</v>
      </c>
    </row>
    <row r="62" spans="2:7" ht="13.5">
      <c r="B62" s="27" t="s">
        <v>72</v>
      </c>
      <c r="C62" s="24">
        <v>27.469439604914285</v>
      </c>
      <c r="D62" s="24">
        <v>19.898480388462314</v>
      </c>
      <c r="E62" s="24">
        <v>-19.152639054136017</v>
      </c>
      <c r="F62" s="60">
        <v>4.6729</v>
      </c>
      <c r="G62" s="24">
        <v>2.1729000000000003</v>
      </c>
    </row>
    <row r="63" spans="2:7" ht="13.5">
      <c r="B63" s="27" t="s">
        <v>73</v>
      </c>
      <c r="C63" s="24">
        <v>27.236431199891207</v>
      </c>
      <c r="D63" s="24">
        <v>19.85206688075494</v>
      </c>
      <c r="E63" s="24">
        <v>-19.575628821100167</v>
      </c>
      <c r="F63" s="60">
        <v>5.1914</v>
      </c>
      <c r="G63" s="24">
        <v>2.6914</v>
      </c>
    </row>
    <row r="64" spans="2:7" ht="13.5">
      <c r="B64" s="27" t="s">
        <v>74</v>
      </c>
      <c r="C64" s="24">
        <v>27.035928532496875</v>
      </c>
      <c r="D64" s="24">
        <v>19.82418672927211</v>
      </c>
      <c r="E64" s="24">
        <v>-19.977773621738606</v>
      </c>
      <c r="F64" s="60">
        <v>5.7491</v>
      </c>
      <c r="G64" s="24">
        <v>3.2491000000000003</v>
      </c>
    </row>
    <row r="65" spans="2:7" ht="13.5">
      <c r="B65" s="27" t="s">
        <v>75</v>
      </c>
      <c r="C65" s="24">
        <v>26.816052968681806</v>
      </c>
      <c r="D65" s="24">
        <v>19.754691607578046</v>
      </c>
      <c r="E65" s="24">
        <v>-20.382710530172037</v>
      </c>
      <c r="F65" s="60">
        <v>6.2663</v>
      </c>
      <c r="G65" s="24">
        <v>3.7663</v>
      </c>
    </row>
    <row r="66" spans="2:7" ht="13.5">
      <c r="B66" s="27" t="s">
        <v>76</v>
      </c>
      <c r="C66" s="24">
        <v>26.634179965485764</v>
      </c>
      <c r="D66" s="24">
        <v>19.65317237038301</v>
      </c>
      <c r="E66" s="24">
        <v>-20.664036813897827</v>
      </c>
      <c r="F66" s="60">
        <v>6.9916</v>
      </c>
      <c r="G66" s="24">
        <v>4.4916</v>
      </c>
    </row>
    <row r="67" spans="2:7" ht="13.5">
      <c r="B67" s="27" t="s">
        <v>77</v>
      </c>
      <c r="C67" s="24">
        <v>24.732878818212434</v>
      </c>
      <c r="D67" s="24">
        <v>16.83665212484082</v>
      </c>
      <c r="E67" s="24">
        <v>-22.374349964011515</v>
      </c>
      <c r="F67" s="60">
        <v>5.8797</v>
      </c>
      <c r="G67" s="24">
        <v>3.3796999999999997</v>
      </c>
    </row>
    <row r="68" spans="2:7" ht="13.5">
      <c r="B68" s="27" t="s">
        <v>78</v>
      </c>
      <c r="C68" s="24">
        <v>24.86851411932386</v>
      </c>
      <c r="D68" s="24">
        <v>16.746877530867177</v>
      </c>
      <c r="E68" s="24">
        <v>-22.06501299248282</v>
      </c>
      <c r="F68" s="60">
        <v>5.1849</v>
      </c>
      <c r="G68" s="24">
        <v>2.6849</v>
      </c>
    </row>
    <row r="69" spans="2:7" ht="13.5">
      <c r="B69" s="27" t="s">
        <v>79</v>
      </c>
      <c r="C69" s="24">
        <v>25.046405929723505</v>
      </c>
      <c r="D69" s="24">
        <v>16.607761628696352</v>
      </c>
      <c r="E69" s="24">
        <v>-21.672803892578106</v>
      </c>
      <c r="F69" s="60">
        <v>4.625</v>
      </c>
      <c r="G69" s="24">
        <v>2.125</v>
      </c>
    </row>
    <row r="70" spans="2:7" ht="13.5">
      <c r="B70" s="27" t="s">
        <v>80</v>
      </c>
      <c r="C70" s="24">
        <v>25.285297573092937</v>
      </c>
      <c r="D70" s="24">
        <v>16.483877513630738</v>
      </c>
      <c r="E70" s="24">
        <v>-21.195109818090902</v>
      </c>
      <c r="F70" s="60">
        <v>4.1023</v>
      </c>
      <c r="G70" s="24">
        <v>1.6022999999999996</v>
      </c>
    </row>
    <row r="71" spans="2:7" ht="13.5">
      <c r="B71" s="27" t="s">
        <v>81</v>
      </c>
      <c r="C71" s="24">
        <v>25.529843433699327</v>
      </c>
      <c r="D71" s="24">
        <v>16.380774456849625</v>
      </c>
      <c r="E71" s="24">
        <v>-20.7350992727414</v>
      </c>
      <c r="F71" s="60">
        <v>3.614</v>
      </c>
      <c r="G71" s="24">
        <v>1.1139999999999999</v>
      </c>
    </row>
    <row r="72" spans="2:7" ht="13.5">
      <c r="B72" s="27" t="s">
        <v>82</v>
      </c>
      <c r="C72" s="24">
        <v>25.776013988741962</v>
      </c>
      <c r="D72" s="24">
        <v>16.189604263140247</v>
      </c>
      <c r="E72" s="24">
        <v>-20.292293445599967</v>
      </c>
      <c r="F72" s="60">
        <v>3.1223</v>
      </c>
      <c r="G72" s="24">
        <v>0.6223000000000001</v>
      </c>
    </row>
    <row r="73" spans="2:7" ht="13.5">
      <c r="B73" s="27" t="s">
        <v>83</v>
      </c>
      <c r="C73" s="24">
        <v>26.064675964990418</v>
      </c>
      <c r="D73" s="24">
        <v>16.084993121938954</v>
      </c>
      <c r="E73" s="24">
        <v>-19.816953335127508</v>
      </c>
      <c r="F73" s="60">
        <v>2.7134</v>
      </c>
      <c r="G73" s="24">
        <v>0.21340000000000003</v>
      </c>
    </row>
    <row r="74" spans="2:6" ht="13.5">
      <c r="B74" s="27" t="s">
        <v>84</v>
      </c>
      <c r="C74" s="24">
        <v>26.270599591652253</v>
      </c>
      <c r="D74" s="24">
        <v>15.675942058282764</v>
      </c>
      <c r="E74" s="24">
        <v>-19.539308200106117</v>
      </c>
      <c r="F74" s="60">
        <v>2.3429</v>
      </c>
    </row>
    <row r="75" spans="2:6" ht="13.5">
      <c r="B75" s="27" t="s">
        <v>85</v>
      </c>
      <c r="C75" s="24">
        <v>26.64341331243366</v>
      </c>
      <c r="D75" s="24">
        <v>15.396383022744567</v>
      </c>
      <c r="E75" s="24">
        <v>-19.05910059414481</v>
      </c>
      <c r="F75" s="60">
        <v>2.2759</v>
      </c>
    </row>
    <row r="76" spans="2:7" ht="13.5">
      <c r="B76" s="27" t="s">
        <v>86</v>
      </c>
      <c r="C76" s="24">
        <v>27.01520952958764</v>
      </c>
      <c r="D76" s="24">
        <v>15.19158212303378</v>
      </c>
      <c r="E76" s="24">
        <v>-18.617293712047562</v>
      </c>
      <c r="F76" s="60">
        <v>2.6625</v>
      </c>
      <c r="G76" s="24">
        <v>0.1625</v>
      </c>
    </row>
    <row r="77" spans="2:7" ht="13.5">
      <c r="B77" s="27" t="s">
        <v>87</v>
      </c>
      <c r="C77" s="24">
        <v>26.856226868087553</v>
      </c>
      <c r="D77" s="24">
        <v>14.436062095193853</v>
      </c>
      <c r="E77" s="24">
        <v>-19.090155908308464</v>
      </c>
      <c r="F77" s="60">
        <v>2.9295</v>
      </c>
      <c r="G77" s="24">
        <v>0.4295</v>
      </c>
    </row>
    <row r="78" spans="2:7" ht="13.5">
      <c r="B78" s="27" t="s">
        <v>88</v>
      </c>
      <c r="C78" s="24">
        <v>26.479770476517174</v>
      </c>
      <c r="D78" s="24">
        <v>14.53872871025883</v>
      </c>
      <c r="E78" s="24">
        <v>-19.5369791801949</v>
      </c>
      <c r="F78" s="60">
        <v>2.5446</v>
      </c>
      <c r="G78" s="24">
        <v>0.04459999999999997</v>
      </c>
    </row>
    <row r="79" spans="2:7" ht="13.5">
      <c r="B79" s="27" t="s">
        <v>89</v>
      </c>
      <c r="C79" s="24">
        <v>26.061309681364374</v>
      </c>
      <c r="D79" s="24">
        <v>14.864822300471484</v>
      </c>
      <c r="E79" s="24">
        <v>-20.010874756287908</v>
      </c>
      <c r="F79" s="60">
        <v>2.5419</v>
      </c>
      <c r="G79" s="24">
        <v>0.04190000000000005</v>
      </c>
    </row>
    <row r="80" spans="2:7" ht="13.5">
      <c r="B80" s="27" t="s">
        <v>90</v>
      </c>
      <c r="C80" s="24">
        <v>25.726211420712723</v>
      </c>
      <c r="D80" s="24">
        <v>15.079238085459595</v>
      </c>
      <c r="E80" s="24">
        <v>-20.45412039389681</v>
      </c>
      <c r="F80" s="60">
        <v>2.8986</v>
      </c>
      <c r="G80" s="24">
        <v>0.39860000000000007</v>
      </c>
    </row>
    <row r="81" spans="2:7" ht="13.5">
      <c r="B81" s="27" t="s">
        <v>91</v>
      </c>
      <c r="C81" s="24">
        <v>25.38079278852923</v>
      </c>
      <c r="D81" s="24">
        <v>15.248164666057622</v>
      </c>
      <c r="E81" s="24">
        <v>-20.964128956186048</v>
      </c>
      <c r="F81" s="60">
        <v>3.3474</v>
      </c>
      <c r="G81" s="24">
        <v>0.8473999999999999</v>
      </c>
    </row>
    <row r="82" spans="2:7" ht="13.5">
      <c r="B82" s="27" t="s">
        <v>92</v>
      </c>
      <c r="C82" s="24">
        <v>25.113173248046913</v>
      </c>
      <c r="D82" s="24">
        <v>15.416084563456204</v>
      </c>
      <c r="E82" s="24">
        <v>-21.38647776358073</v>
      </c>
      <c r="F82" s="60">
        <v>3.778</v>
      </c>
      <c r="G82" s="24">
        <v>1.278</v>
      </c>
    </row>
    <row r="83" spans="2:7" ht="13.5">
      <c r="B83" s="27" t="s">
        <v>93</v>
      </c>
      <c r="C83" s="24">
        <v>24.866670549403498</v>
      </c>
      <c r="D83" s="24">
        <v>15.573868529052517</v>
      </c>
      <c r="E83" s="24">
        <v>-21.802800838289258</v>
      </c>
      <c r="F83" s="60">
        <v>4.2119</v>
      </c>
      <c r="G83" s="24">
        <v>1.7119</v>
      </c>
    </row>
    <row r="84" spans="2:7" ht="13.5">
      <c r="B84" s="27" t="s">
        <v>94</v>
      </c>
      <c r="C84" s="24">
        <v>24.649124320530852</v>
      </c>
      <c r="D84" s="24">
        <v>15.73627406347535</v>
      </c>
      <c r="E84" s="24">
        <v>-22.19865924519019</v>
      </c>
      <c r="F84" s="60">
        <v>4.6797</v>
      </c>
      <c r="G84" s="24">
        <v>2.1797000000000004</v>
      </c>
    </row>
    <row r="85" spans="2:7" ht="13.5">
      <c r="B85" s="27" t="s">
        <v>95</v>
      </c>
      <c r="C85" s="24">
        <v>24.4397067702214</v>
      </c>
      <c r="D85" s="24">
        <v>15.903335662254882</v>
      </c>
      <c r="E85" s="24">
        <v>-22.610547683705537</v>
      </c>
      <c r="F85" s="60">
        <v>5.19</v>
      </c>
      <c r="G85" s="24">
        <v>2.69</v>
      </c>
    </row>
    <row r="86" spans="2:7" ht="13.5">
      <c r="B86" s="27" t="s">
        <v>96</v>
      </c>
      <c r="C86" s="24">
        <v>24.28942584687741</v>
      </c>
      <c r="D86" s="24">
        <v>16.015068848758418</v>
      </c>
      <c r="E86" s="24">
        <v>-22.92217330866022</v>
      </c>
      <c r="F86" s="60">
        <v>5.8172</v>
      </c>
      <c r="G86" s="24">
        <v>3.3171999999999997</v>
      </c>
    </row>
    <row r="87" spans="2:7" ht="13.5">
      <c r="B87" s="27" t="s">
        <v>97</v>
      </c>
      <c r="C87" s="24">
        <v>22.52157195538115</v>
      </c>
      <c r="D87" s="24">
        <v>9.942620917170787</v>
      </c>
      <c r="E87" s="24">
        <v>-25.266220664077405</v>
      </c>
      <c r="F87" s="60">
        <v>5.7665</v>
      </c>
      <c r="G87" s="24">
        <v>3.2664999999999997</v>
      </c>
    </row>
    <row r="88" spans="2:7" ht="13.5">
      <c r="B88" s="27" t="s">
        <v>98</v>
      </c>
      <c r="C88" s="24">
        <v>23.025553307784</v>
      </c>
      <c r="D88" s="24">
        <v>10.031918801481645</v>
      </c>
      <c r="E88" s="24">
        <v>-24.766629400439875</v>
      </c>
      <c r="F88" s="60">
        <v>5.4256</v>
      </c>
      <c r="G88" s="24">
        <v>2.9256</v>
      </c>
    </row>
    <row r="89" spans="2:7" ht="13.5">
      <c r="B89" s="27" t="s">
        <v>99</v>
      </c>
      <c r="C89" s="24">
        <v>23.507302885175342</v>
      </c>
      <c r="D89" s="24">
        <v>10.094486403111597</v>
      </c>
      <c r="E89" s="24">
        <v>-24.292973366948377</v>
      </c>
      <c r="F89" s="60">
        <v>5.0963</v>
      </c>
      <c r="G89" s="24">
        <v>2.5963000000000003</v>
      </c>
    </row>
    <row r="90" spans="2:7" ht="13.5">
      <c r="B90" s="27" t="s">
        <v>100</v>
      </c>
      <c r="C90" s="24">
        <v>24.02939854377232</v>
      </c>
      <c r="D90" s="24">
        <v>10.202351572443469</v>
      </c>
      <c r="E90" s="24">
        <v>-23.76461125770542</v>
      </c>
      <c r="F90" s="60">
        <v>4.8432</v>
      </c>
      <c r="G90" s="24">
        <v>2.3432000000000004</v>
      </c>
    </row>
    <row r="91" spans="2:7" ht="13.5">
      <c r="B91" s="27" t="s">
        <v>101</v>
      </c>
      <c r="C91" s="24">
        <v>24.528414437276968</v>
      </c>
      <c r="D91" s="24">
        <v>10.209671716315677</v>
      </c>
      <c r="E91" s="24">
        <v>-23.28077372177649</v>
      </c>
      <c r="F91" s="60">
        <v>4.5663</v>
      </c>
      <c r="G91" s="24">
        <v>2.0663</v>
      </c>
    </row>
    <row r="92" spans="2:7" ht="13.5">
      <c r="B92" s="27" t="s">
        <v>102</v>
      </c>
      <c r="C92" s="24">
        <v>25.036762901901547</v>
      </c>
      <c r="D92" s="24">
        <v>10.240738145220842</v>
      </c>
      <c r="E92" s="24">
        <v>-22.78373260977907</v>
      </c>
      <c r="F92" s="60">
        <v>4.2799</v>
      </c>
      <c r="G92" s="24">
        <v>1.7798999999999996</v>
      </c>
    </row>
    <row r="93" spans="2:7" ht="13.5">
      <c r="B93" s="27" t="s">
        <v>103</v>
      </c>
      <c r="C93" s="24">
        <v>25.514730982026528</v>
      </c>
      <c r="D93" s="24">
        <v>10.43565022214191</v>
      </c>
      <c r="E93" s="24">
        <v>-22.255551073188276</v>
      </c>
      <c r="F93" s="60">
        <v>3.95</v>
      </c>
      <c r="G93" s="24">
        <v>1.45</v>
      </c>
    </row>
    <row r="94" spans="2:7" ht="13.5">
      <c r="B94" s="27" t="s">
        <v>104</v>
      </c>
      <c r="C94" s="24">
        <v>26.205893985970754</v>
      </c>
      <c r="D94" s="24">
        <v>10.43209347425318</v>
      </c>
      <c r="E94" s="24">
        <v>-21.594447841513457</v>
      </c>
      <c r="F94" s="60">
        <v>3.7978</v>
      </c>
      <c r="G94" s="24">
        <v>1.2978</v>
      </c>
    </row>
    <row r="95" spans="2:7" ht="13.5">
      <c r="B95" s="27" t="s">
        <v>105</v>
      </c>
      <c r="C95" s="24">
        <v>26.68233191062357</v>
      </c>
      <c r="D95" s="24">
        <v>10.693433709683315</v>
      </c>
      <c r="E95" s="24">
        <v>-21.016611569326628</v>
      </c>
      <c r="F95" s="60">
        <v>4.0869</v>
      </c>
      <c r="G95" s="24">
        <v>1.5869</v>
      </c>
    </row>
    <row r="96" spans="2:7" ht="13.5">
      <c r="B96" s="27" t="s">
        <v>106</v>
      </c>
      <c r="C96" s="24">
        <v>26.32317585015692</v>
      </c>
      <c r="D96" s="24">
        <v>11.789277424692939</v>
      </c>
      <c r="E96" s="24">
        <v>-20.870205847756182</v>
      </c>
      <c r="F96" s="60">
        <v>3.6452</v>
      </c>
      <c r="G96" s="24">
        <v>1.1452</v>
      </c>
    </row>
    <row r="97" spans="2:7" ht="13.5">
      <c r="B97" s="27" t="s">
        <v>107</v>
      </c>
      <c r="C97" s="24">
        <v>25.953678659277408</v>
      </c>
      <c r="D97" s="24">
        <v>11.35520989754028</v>
      </c>
      <c r="E97" s="24">
        <v>-21.448889191809226</v>
      </c>
      <c r="F97" s="60">
        <v>3.5047</v>
      </c>
      <c r="G97" s="24">
        <v>1.0047000000000001</v>
      </c>
    </row>
    <row r="98" spans="2:7" ht="13.5">
      <c r="B98" s="27" t="s">
        <v>108</v>
      </c>
      <c r="C98" s="24">
        <v>25.46569666125923</v>
      </c>
      <c r="D98" s="24">
        <v>11.512115520677941</v>
      </c>
      <c r="E98" s="24">
        <v>-21.899181270174054</v>
      </c>
      <c r="F98" s="60">
        <v>3.6571</v>
      </c>
      <c r="G98" s="24">
        <v>1.1570999999999998</v>
      </c>
    </row>
    <row r="99" spans="2:7" ht="13.5">
      <c r="B99" s="27" t="s">
        <v>109</v>
      </c>
      <c r="C99" s="24">
        <v>25.01239219159283</v>
      </c>
      <c r="D99" s="24">
        <v>11.457911051145038</v>
      </c>
      <c r="E99" s="24">
        <v>-22.400825033436714</v>
      </c>
      <c r="F99" s="60">
        <v>3.983</v>
      </c>
      <c r="G99" s="24">
        <v>1.483</v>
      </c>
    </row>
    <row r="100" spans="2:7" ht="13.5">
      <c r="B100" s="27" t="s">
        <v>110</v>
      </c>
      <c r="C100" s="24">
        <v>24.514573266920205</v>
      </c>
      <c r="D100" s="24">
        <v>11.361244740031907</v>
      </c>
      <c r="E100" s="24">
        <v>-22.96343346418442</v>
      </c>
      <c r="F100" s="60">
        <v>4.3411</v>
      </c>
      <c r="G100" s="24">
        <v>1.8411</v>
      </c>
    </row>
    <row r="101" spans="2:7" ht="13.5">
      <c r="B101" s="27" t="s">
        <v>111</v>
      </c>
      <c r="C101" s="24">
        <v>24.05875774192341</v>
      </c>
      <c r="D101" s="24">
        <v>11.31382181229917</v>
      </c>
      <c r="E101" s="24">
        <v>-23.465680810148157</v>
      </c>
      <c r="F101" s="60">
        <v>4.6734</v>
      </c>
      <c r="G101" s="24">
        <v>2.1734</v>
      </c>
    </row>
    <row r="102" spans="2:7" ht="13.5">
      <c r="B102" s="27" t="s">
        <v>112</v>
      </c>
      <c r="C102" s="24">
        <v>23.59433352181454</v>
      </c>
      <c r="D102" s="24">
        <v>11.15723972798165</v>
      </c>
      <c r="E102" s="24">
        <v>-23.996564835585723</v>
      </c>
      <c r="F102" s="60">
        <v>4.993</v>
      </c>
      <c r="G102" s="24">
        <v>2.4930000000000003</v>
      </c>
    </row>
    <row r="103" spans="2:7" ht="13.5">
      <c r="B103" s="27" t="s">
        <v>113</v>
      </c>
      <c r="C103" s="24">
        <v>23.1169486701755</v>
      </c>
      <c r="D103" s="24">
        <v>11.093259734776604</v>
      </c>
      <c r="E103" s="24">
        <v>-24.515566536333015</v>
      </c>
      <c r="F103" s="60">
        <v>5.334</v>
      </c>
      <c r="G103" s="24">
        <v>2.8339999999999996</v>
      </c>
    </row>
    <row r="104" spans="2:7" ht="13.5">
      <c r="B104" s="27" t="s">
        <v>114</v>
      </c>
      <c r="C104" s="24">
        <v>22.686114587714833</v>
      </c>
      <c r="D104" s="24">
        <v>11.039250478578817</v>
      </c>
      <c r="E104" s="24">
        <v>-24.98323835516803</v>
      </c>
      <c r="F104" s="60">
        <v>5.6908</v>
      </c>
      <c r="G104" s="24">
        <v>3.1908000000000003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I50" sqref="I50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53</v>
      </c>
      <c r="C9" s="78"/>
      <c r="D9" s="78"/>
      <c r="E9" s="4" t="s">
        <v>3</v>
      </c>
      <c r="F9" s="45">
        <v>39588.598969907405</v>
      </c>
    </row>
    <row r="10" spans="2:4" ht="13.5">
      <c r="B10" s="4" t="s">
        <v>54</v>
      </c>
      <c r="C10" s="78"/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/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0</v>
      </c>
      <c r="D36" s="43">
        <v>0</v>
      </c>
      <c r="E36" s="43">
        <v>4</v>
      </c>
      <c r="F36" s="43">
        <v>4</v>
      </c>
      <c r="G36" s="44">
        <v>6.896551724137931</v>
      </c>
      <c r="H36" s="55"/>
    </row>
    <row r="37" spans="2:8" ht="13.5">
      <c r="B37" s="48" t="s">
        <v>39</v>
      </c>
      <c r="C37" s="43">
        <v>0</v>
      </c>
      <c r="D37" s="43"/>
      <c r="E37" s="43">
        <v>54</v>
      </c>
      <c r="F37" s="43">
        <v>54</v>
      </c>
      <c r="G37" s="44">
        <v>93.10344827586206</v>
      </c>
      <c r="H37" s="55"/>
    </row>
    <row r="38" spans="2:8" ht="13.5">
      <c r="B38" s="48" t="s">
        <v>33</v>
      </c>
      <c r="C38" s="43"/>
      <c r="D38" s="43"/>
      <c r="E38" s="43"/>
      <c r="F38" s="43">
        <v>0</v>
      </c>
      <c r="G38" s="43">
        <v>93.10344827586206</v>
      </c>
      <c r="H38" s="56"/>
    </row>
    <row r="39" spans="2:8" ht="13.5">
      <c r="B39" s="48" t="s">
        <v>34</v>
      </c>
      <c r="C39" s="43">
        <v>0</v>
      </c>
      <c r="D39" s="43">
        <v>0</v>
      </c>
      <c r="E39" s="43">
        <v>58</v>
      </c>
      <c r="F39" s="43">
        <v>58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</v>
      </c>
      <c r="D42" s="41">
        <v>3.5459196639460124</v>
      </c>
      <c r="E42" s="41">
        <v>4.114346171683657</v>
      </c>
      <c r="F42" s="50">
        <v>6.991614165822602</v>
      </c>
    </row>
    <row r="43" spans="2:6" ht="13.5">
      <c r="B43" s="48" t="s">
        <v>13</v>
      </c>
      <c r="C43" s="41">
        <v>-5.578130432842666</v>
      </c>
      <c r="D43" s="41">
        <v>-1.3311825462770894</v>
      </c>
      <c r="E43" s="41">
        <v>0</v>
      </c>
      <c r="F43" s="50">
        <v>2.275858828235415</v>
      </c>
    </row>
    <row r="44" spans="2:6" ht="13.5">
      <c r="B44" s="48" t="s">
        <v>14</v>
      </c>
      <c r="C44" s="41">
        <v>5.578130432842666</v>
      </c>
      <c r="D44" s="41">
        <v>4.877102210223102</v>
      </c>
      <c r="E44" s="41">
        <v>4.114346171683657</v>
      </c>
      <c r="F44" s="50">
        <v>4.715755337587187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-3.261076141550716</v>
      </c>
      <c r="D46" s="41">
        <v>0.4709500642770782</v>
      </c>
      <c r="E46" s="41">
        <v>2.1978965609563703</v>
      </c>
      <c r="F46" s="50">
        <v>4.1865482758620685</v>
      </c>
    </row>
    <row r="47" spans="2:6" ht="13.5">
      <c r="B47" s="48" t="s">
        <v>26</v>
      </c>
      <c r="C47" s="41">
        <v>3.4090567853184073</v>
      </c>
      <c r="D47" s="41">
        <v>1.3892268160059082</v>
      </c>
      <c r="E47" s="41">
        <v>2.3255123488675395</v>
      </c>
      <c r="F47" s="50">
        <v>4.354265379667529</v>
      </c>
    </row>
    <row r="48" spans="2:6" ht="13.5">
      <c r="B48" s="48" t="s">
        <v>27</v>
      </c>
      <c r="C48" s="41">
        <v>1.0021812416449136</v>
      </c>
      <c r="D48" s="41">
        <v>1.3183796316498568</v>
      </c>
      <c r="E48" s="41">
        <v>0.7664109421735591</v>
      </c>
      <c r="F48" s="50">
        <v>1.207298233949976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6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2.5</v>
      </c>
      <c r="C1">
        <f>MAX(GaussDistr_1)-1</f>
        <v>5</v>
      </c>
      <c r="F1" t="s">
        <v>21</v>
      </c>
      <c r="G1">
        <v>58</v>
      </c>
    </row>
    <row r="2" spans="2:3" ht="12.75">
      <c r="B2">
        <v>-2.5</v>
      </c>
      <c r="C2">
        <f>MAX(GaussDistr_1)-1</f>
        <v>5</v>
      </c>
    </row>
    <row r="3" spans="1:16" ht="12.75">
      <c r="A3" t="str">
        <f>"-3s"</f>
        <v>-3s</v>
      </c>
      <c r="B3">
        <v>0.5646535740121408</v>
      </c>
      <c r="C3">
        <f aca="true" t="shared" si="0" ref="C3:C33">NORMDIST(B3,AveDev3D_0,StandardDev3D_0,FALSE)*NumPoints_7*I3</f>
        <v>0.05140944157848092</v>
      </c>
      <c r="D3">
        <v>0</v>
      </c>
      <c r="F3" t="s">
        <v>17</v>
      </c>
      <c r="G3">
        <v>15</v>
      </c>
      <c r="I3">
        <f>B5-B4</f>
        <v>0.2414596467899952</v>
      </c>
      <c r="N3">
        <v>2.5</v>
      </c>
      <c r="O3">
        <v>-2.5</v>
      </c>
      <c r="P3">
        <v>4.1865482758620685</v>
      </c>
    </row>
    <row r="4" spans="1:16" ht="12.75">
      <c r="B4">
        <v>0.8061132208021355</v>
      </c>
      <c r="C4">
        <f t="shared" si="0"/>
        <v>0.09181923836256754</v>
      </c>
      <c r="D4">
        <v>0</v>
      </c>
      <c r="F4" t="s">
        <v>18</v>
      </c>
      <c r="G4">
        <v>5</v>
      </c>
      <c r="I4">
        <f>I3</f>
        <v>0.2414596467899952</v>
      </c>
      <c r="N4">
        <v>2.5</v>
      </c>
      <c r="O4">
        <v>-2.5</v>
      </c>
      <c r="P4">
        <v>4.1865482758620685</v>
      </c>
    </row>
    <row r="5" spans="1:16" ht="12.75">
      <c r="B5">
        <v>1.0475728675921308</v>
      </c>
      <c r="C5">
        <f t="shared" si="0"/>
        <v>0.1575624431107531</v>
      </c>
      <c r="D5">
        <v>0</v>
      </c>
      <c r="I5">
        <f>I4</f>
        <v>0.2414596467899952</v>
      </c>
      <c r="N5">
        <v>2.5</v>
      </c>
      <c r="O5">
        <v>-2.5</v>
      </c>
      <c r="P5">
        <v>4.1865482758620685</v>
      </c>
    </row>
    <row r="6" spans="1:16" ht="12.75">
      <c r="B6">
        <v>1.289032514382126</v>
      </c>
      <c r="C6">
        <f t="shared" si="0"/>
        <v>0.2597765514201776</v>
      </c>
      <c r="D6">
        <v>0</v>
      </c>
      <c r="I6">
        <f aca="true" t="shared" si="1" ref="I6:I33">I5</f>
        <v>0.2414596467899952</v>
      </c>
      <c r="N6">
        <v>2.5</v>
      </c>
      <c r="O6">
        <v>-2.5</v>
      </c>
      <c r="P6">
        <v>4.1865482758620685</v>
      </c>
    </row>
    <row r="7" spans="1:16" ht="12.75">
      <c r="B7">
        <v>1.5304921611721212</v>
      </c>
      <c r="C7">
        <f t="shared" si="0"/>
        <v>0.41150527701628464</v>
      </c>
      <c r="D7">
        <v>0</v>
      </c>
      <c r="I7">
        <f t="shared" si="1"/>
        <v>0.2414596467899952</v>
      </c>
      <c r="N7">
        <v>2.5</v>
      </c>
      <c r="O7">
        <v>-2.5</v>
      </c>
      <c r="P7">
        <v>4.1865482758620685</v>
      </c>
    </row>
    <row r="8" spans="1:16" ht="12.75">
      <c r="A8" t="str">
        <f>"-2s"</f>
        <v>-2s</v>
      </c>
      <c r="B8">
        <v>1.7719518079621164</v>
      </c>
      <c r="C8">
        <f t="shared" si="0"/>
        <v>0.6262952115529814</v>
      </c>
      <c r="D8">
        <v>0</v>
      </c>
      <c r="I8">
        <f t="shared" si="1"/>
        <v>0.2414596467899952</v>
      </c>
      <c r="N8">
        <v>2.5</v>
      </c>
      <c r="O8">
        <v>-2.5</v>
      </c>
      <c r="P8">
        <v>4.1865482758620685</v>
      </c>
    </row>
    <row r="9" spans="1:16" ht="12.75">
      <c r="B9">
        <v>2.0134114547521116</v>
      </c>
      <c r="C9">
        <f t="shared" si="0"/>
        <v>0.915821836290372</v>
      </c>
      <c r="D9">
        <v>0</v>
      </c>
      <c r="I9">
        <f t="shared" si="1"/>
        <v>0.2414596467899952</v>
      </c>
      <c r="N9">
        <v>2.5</v>
      </c>
      <c r="O9">
        <v>-2.5</v>
      </c>
      <c r="P9">
        <v>4.1865482758620685</v>
      </c>
    </row>
    <row r="10" spans="1:16" ht="12.75">
      <c r="B10">
        <v>2.254871101542107</v>
      </c>
      <c r="C10">
        <f t="shared" si="0"/>
        <v>1.2866816822816844</v>
      </c>
      <c r="D10">
        <v>4</v>
      </c>
      <c r="I10">
        <f t="shared" si="1"/>
        <v>0.2414596467899952</v>
      </c>
      <c r="N10">
        <v>2.5</v>
      </c>
      <c r="O10">
        <v>-2.5</v>
      </c>
      <c r="P10">
        <v>4.1865482758620685</v>
      </c>
    </row>
    <row r="11" spans="1:16" ht="12.75">
      <c r="B11">
        <v>2.496330748332102</v>
      </c>
      <c r="C11">
        <f t="shared" si="0"/>
        <v>1.73683860137464</v>
      </c>
      <c r="D11">
        <v>5</v>
      </c>
      <c r="I11">
        <f t="shared" si="1"/>
        <v>0.2414596467899952</v>
      </c>
      <c r="N11">
        <v>2.5</v>
      </c>
      <c r="O11">
        <v>-2.5</v>
      </c>
      <c r="P11">
        <v>4.1865482758620685</v>
      </c>
    </row>
    <row r="12" spans="1:16" ht="12.75">
      <c r="B12">
        <v>2.737790395122097</v>
      </c>
      <c r="C12">
        <f t="shared" si="0"/>
        <v>2.25255823780527</v>
      </c>
      <c r="D12">
        <v>4</v>
      </c>
      <c r="I12">
        <f t="shared" si="1"/>
        <v>0.2414596467899952</v>
      </c>
      <c r="N12">
        <v>2.5</v>
      </c>
      <c r="O12">
        <v>-2.5</v>
      </c>
      <c r="P12">
        <v>4.1865482758620685</v>
      </c>
    </row>
    <row r="13" spans="1:16" ht="12.75">
      <c r="B13">
        <v>2.9792500419120924</v>
      </c>
      <c r="C13">
        <f t="shared" si="0"/>
        <v>2.8068604044220624</v>
      </c>
      <c r="D13">
        <v>3</v>
      </c>
      <c r="I13">
        <f t="shared" si="1"/>
        <v>0.2414596467899952</v>
      </c>
      <c r="N13">
        <v>2.5</v>
      </c>
      <c r="O13">
        <v>-2.5</v>
      </c>
      <c r="P13">
        <v>4.1865482758620685</v>
      </c>
    </row>
    <row r="14" spans="1:16" ht="12.75">
      <c r="B14">
        <v>3.2207096887020876</v>
      </c>
      <c r="C14">
        <f t="shared" si="0"/>
        <v>3.360422012033199</v>
      </c>
      <c r="D14">
        <v>1</v>
      </c>
      <c r="I14">
        <f t="shared" si="1"/>
        <v>0.2414596467899952</v>
      </c>
      <c r="N14">
        <v>2.5</v>
      </c>
      <c r="O14">
        <v>-2.5</v>
      </c>
      <c r="P14">
        <v>4.1865482758620685</v>
      </c>
    </row>
    <row r="15" spans="1:16" ht="12.75">
      <c r="B15">
        <v>3.462169335492083</v>
      </c>
      <c r="C15">
        <f t="shared" si="0"/>
        <v>3.8654053935448762</v>
      </c>
      <c r="D15">
        <v>6</v>
      </c>
      <c r="I15">
        <f t="shared" si="1"/>
        <v>0.2414596467899952</v>
      </c>
      <c r="N15">
        <v>2.5</v>
      </c>
      <c r="O15">
        <v>-2.5</v>
      </c>
      <c r="P15">
        <v>4.1865482758620685</v>
      </c>
    </row>
    <row r="16" spans="1:16" ht="12.75">
      <c r="B16">
        <v>3.703628982282078</v>
      </c>
      <c r="C16">
        <f t="shared" si="0"/>
        <v>4.27193362751855</v>
      </c>
      <c r="D16">
        <v>2</v>
      </c>
      <c r="I16">
        <f t="shared" si="1"/>
        <v>0.2414596467899952</v>
      </c>
      <c r="N16">
        <v>2.5</v>
      </c>
      <c r="O16">
        <v>-2.5</v>
      </c>
      <c r="P16">
        <v>4.1865482758620685</v>
      </c>
    </row>
    <row r="17" spans="1:16" ht="12.75">
      <c r="B17">
        <v>3.9450886290720732</v>
      </c>
      <c r="C17">
        <f t="shared" si="0"/>
        <v>4.536095250115288</v>
      </c>
      <c r="D17">
        <v>5</v>
      </c>
      <c r="I17">
        <f t="shared" si="1"/>
        <v>0.2414596467899952</v>
      </c>
      <c r="N17">
        <v>2.5</v>
      </c>
      <c r="O17">
        <v>-2.5</v>
      </c>
      <c r="P17">
        <v>4.1865482758620685</v>
      </c>
    </row>
    <row r="18" spans="1:16" ht="12.75">
      <c r="A18" t="str">
        <f>"0"</f>
        <v>0</v>
      </c>
      <c r="B18">
        <v>4.1865482758620685</v>
      </c>
      <c r="C18">
        <f t="shared" si="0"/>
        <v>4.6277304526566185</v>
      </c>
      <c r="D18">
        <v>4</v>
      </c>
      <c r="I18">
        <f t="shared" si="1"/>
        <v>0.2414596467899952</v>
      </c>
      <c r="N18">
        <v>2.5</v>
      </c>
      <c r="O18">
        <v>-2.5</v>
      </c>
      <c r="P18">
        <v>4.1865482758620685</v>
      </c>
    </row>
    <row r="19" spans="1:16" ht="12.75">
      <c r="B19">
        <v>4.428007922652064</v>
      </c>
      <c r="C19">
        <f t="shared" si="0"/>
        <v>4.536095250115288</v>
      </c>
      <c r="D19">
        <v>2</v>
      </c>
      <c r="I19">
        <f t="shared" si="1"/>
        <v>0.2414596467899952</v>
      </c>
      <c r="N19">
        <v>2.5</v>
      </c>
      <c r="O19">
        <v>-2.5</v>
      </c>
      <c r="P19">
        <v>4.1865482758620685</v>
      </c>
    </row>
    <row r="20" spans="1:16" ht="12.75">
      <c r="B20">
        <v>4.669467569442059</v>
      </c>
      <c r="C20">
        <f t="shared" si="0"/>
        <v>4.27193362751855</v>
      </c>
      <c r="D20">
        <v>5</v>
      </c>
      <c r="I20">
        <f t="shared" si="1"/>
        <v>0.2414596467899952</v>
      </c>
      <c r="N20">
        <v>2.5</v>
      </c>
      <c r="O20">
        <v>-2.5</v>
      </c>
      <c r="P20">
        <v>4.1865482758620685</v>
      </c>
    </row>
    <row r="21" spans="1:16" ht="12.75">
      <c r="B21">
        <v>4.910927216232054</v>
      </c>
      <c r="C21">
        <f t="shared" si="0"/>
        <v>3.8654053935448762</v>
      </c>
      <c r="D21">
        <v>2</v>
      </c>
      <c r="I21">
        <f t="shared" si="1"/>
        <v>0.2414596467899952</v>
      </c>
      <c r="N21">
        <v>2.5</v>
      </c>
      <c r="O21">
        <v>-2.5</v>
      </c>
      <c r="P21">
        <v>4.1865482758620685</v>
      </c>
    </row>
    <row r="22" spans="1:16" ht="12.75">
      <c r="B22">
        <v>5.152386863022049</v>
      </c>
      <c r="C22">
        <f t="shared" si="0"/>
        <v>3.360422012033199</v>
      </c>
      <c r="D22">
        <v>5</v>
      </c>
      <c r="I22">
        <f t="shared" si="1"/>
        <v>0.2414596467899952</v>
      </c>
      <c r="N22">
        <v>2.5</v>
      </c>
      <c r="O22">
        <v>-2.5</v>
      </c>
      <c r="P22">
        <v>4.1865482758620685</v>
      </c>
    </row>
    <row r="23" spans="1:16" ht="12.75">
      <c r="B23">
        <v>5.393846509812045</v>
      </c>
      <c r="C23">
        <f t="shared" si="0"/>
        <v>2.806860404422062</v>
      </c>
      <c r="D23">
        <v>1</v>
      </c>
      <c r="I23">
        <f t="shared" si="1"/>
        <v>0.2414596467899952</v>
      </c>
      <c r="N23">
        <v>2.5</v>
      </c>
      <c r="O23">
        <v>-2.5</v>
      </c>
      <c r="P23">
        <v>4.1865482758620685</v>
      </c>
    </row>
    <row r="24" spans="1:16" ht="12.75">
      <c r="B24">
        <v>5.63530615660204</v>
      </c>
      <c r="C24">
        <f t="shared" si="0"/>
        <v>2.25255823780527</v>
      </c>
      <c r="D24">
        <v>4</v>
      </c>
      <c r="I24">
        <f t="shared" si="1"/>
        <v>0.2414596467899952</v>
      </c>
      <c r="N24">
        <v>2.5</v>
      </c>
      <c r="O24">
        <v>-2.5</v>
      </c>
      <c r="P24">
        <v>4.1865482758620685</v>
      </c>
    </row>
    <row r="25" spans="1:16" ht="12.75">
      <c r="B25">
        <v>5.8767658033920345</v>
      </c>
      <c r="C25">
        <f t="shared" si="0"/>
        <v>1.736838601374641</v>
      </c>
      <c r="D25">
        <v>2</v>
      </c>
      <c r="I25">
        <f t="shared" si="1"/>
        <v>0.2414596467899952</v>
      </c>
      <c r="N25">
        <v>2.5</v>
      </c>
      <c r="O25">
        <v>-2.5</v>
      </c>
      <c r="P25">
        <v>4.1865482758620685</v>
      </c>
    </row>
    <row r="26" spans="1:16" ht="12.75">
      <c r="B26">
        <v>6.11822545018203</v>
      </c>
      <c r="C26">
        <f t="shared" si="0"/>
        <v>1.2866816822816844</v>
      </c>
      <c r="D26">
        <v>1</v>
      </c>
      <c r="I26">
        <f t="shared" si="1"/>
        <v>0.2414596467899952</v>
      </c>
      <c r="N26">
        <v>2.5</v>
      </c>
      <c r="O26">
        <v>-2.5</v>
      </c>
      <c r="P26">
        <v>4.1865482758620685</v>
      </c>
    </row>
    <row r="27" spans="1:16" ht="12.75">
      <c r="B27">
        <v>6.359685096972026</v>
      </c>
      <c r="C27">
        <f t="shared" si="0"/>
        <v>0.9158218362903714</v>
      </c>
      <c r="D27">
        <v>0</v>
      </c>
      <c r="I27">
        <f t="shared" si="1"/>
        <v>0.2414596467899952</v>
      </c>
      <c r="N27">
        <v>2.5</v>
      </c>
      <c r="O27">
        <v>-2.5</v>
      </c>
      <c r="P27">
        <v>4.1865482758620685</v>
      </c>
    </row>
    <row r="28" spans="1:16" ht="12.75">
      <c r="A28" t="str">
        <f>"2s"</f>
        <v>2s</v>
      </c>
      <c r="B28">
        <v>6.6011447437620205</v>
      </c>
      <c r="C28">
        <f t="shared" si="0"/>
        <v>0.6262952115529814</v>
      </c>
      <c r="D28">
        <v>1</v>
      </c>
      <c r="I28">
        <f t="shared" si="1"/>
        <v>0.2414596467899952</v>
      </c>
      <c r="N28">
        <v>2.5</v>
      </c>
      <c r="O28">
        <v>-2.5</v>
      </c>
      <c r="P28">
        <v>4.1865482758620685</v>
      </c>
    </row>
    <row r="29" spans="1:16" ht="12.75">
      <c r="B29">
        <v>6.842604390552015</v>
      </c>
      <c r="C29">
        <f t="shared" si="0"/>
        <v>0.4115052770162848</v>
      </c>
      <c r="D29">
        <v>1</v>
      </c>
      <c r="I29">
        <f t="shared" si="1"/>
        <v>0.2414596467899952</v>
      </c>
      <c r="N29">
        <v>2.5</v>
      </c>
      <c r="O29">
        <v>-2.5</v>
      </c>
      <c r="P29">
        <v>4.1865482758620685</v>
      </c>
    </row>
    <row r="30" spans="1:16" ht="12.75">
      <c r="B30">
        <v>7.084064037342011</v>
      </c>
      <c r="C30">
        <f t="shared" si="0"/>
        <v>0.2597765514201776</v>
      </c>
      <c r="D30">
        <v>0</v>
      </c>
      <c r="I30">
        <f t="shared" si="1"/>
        <v>0.2414596467899952</v>
      </c>
      <c r="N30">
        <v>2.5</v>
      </c>
      <c r="O30">
        <v>-2.5</v>
      </c>
      <c r="P30">
        <v>4.1865482758620685</v>
      </c>
    </row>
    <row r="31" spans="1:16" ht="12.75">
      <c r="B31">
        <v>7.325523684132007</v>
      </c>
      <c r="C31">
        <f t="shared" si="0"/>
        <v>0.15756244311075296</v>
      </c>
      <c r="D31">
        <v>0</v>
      </c>
      <c r="I31">
        <f t="shared" si="1"/>
        <v>0.2414596467899952</v>
      </c>
      <c r="N31">
        <v>2.5</v>
      </c>
      <c r="O31">
        <v>-2.5</v>
      </c>
      <c r="P31">
        <v>4.1865482758620685</v>
      </c>
    </row>
    <row r="32" spans="1:16" ht="12.75">
      <c r="B32">
        <v>7.566983330922001</v>
      </c>
      <c r="C32">
        <f t="shared" si="0"/>
        <v>0.09181923836256754</v>
      </c>
      <c r="D32">
        <v>0</v>
      </c>
      <c r="I32">
        <f t="shared" si="1"/>
        <v>0.2414596467899952</v>
      </c>
      <c r="N32">
        <v>2.5</v>
      </c>
      <c r="O32">
        <v>-2.5</v>
      </c>
      <c r="P32">
        <v>4.1865482758620685</v>
      </c>
    </row>
    <row r="33" spans="1:16" ht="12.75">
      <c r="A33" t="str">
        <f>"3s"</f>
        <v>3s</v>
      </c>
      <c r="B33">
        <v>7.808442977711996</v>
      </c>
      <c r="C33">
        <f t="shared" si="0"/>
        <v>0.05140944157848092</v>
      </c>
      <c r="D33">
        <v>0</v>
      </c>
      <c r="I33">
        <f t="shared" si="1"/>
        <v>0.2414596467899952</v>
      </c>
      <c r="N33">
        <v>2.5</v>
      </c>
      <c r="O33">
        <v>-2.5</v>
      </c>
      <c r="P33">
        <v>4.1865482758620685</v>
      </c>
    </row>
    <row r="34" spans="14:16" ht="12.75">
      <c r="N34">
        <v>2.5</v>
      </c>
      <c r="O34">
        <v>-2.5</v>
      </c>
      <c r="P34">
        <v>4.1865482758620685</v>
      </c>
    </row>
    <row r="35" spans="14:16" ht="12.75">
      <c r="N35">
        <v>2.5</v>
      </c>
      <c r="O35">
        <v>-2.5</v>
      </c>
      <c r="P35">
        <v>4.1865482758620685</v>
      </c>
    </row>
    <row r="36" spans="14:16" ht="12.75">
      <c r="N36">
        <v>2.5</v>
      </c>
      <c r="O36">
        <v>-2.5</v>
      </c>
      <c r="P36">
        <v>4.1865482758620685</v>
      </c>
    </row>
    <row r="37" spans="14:16" ht="12.75">
      <c r="N37">
        <v>2.5</v>
      </c>
      <c r="O37">
        <v>-2.5</v>
      </c>
      <c r="P37">
        <v>4.1865482758620685</v>
      </c>
    </row>
    <row r="38" spans="14:16" ht="12.75">
      <c r="N38">
        <v>2.5</v>
      </c>
      <c r="O38">
        <v>-2.5</v>
      </c>
      <c r="P38">
        <v>4.1865482758620685</v>
      </c>
    </row>
    <row r="39" spans="14:16" ht="12.75">
      <c r="N39">
        <v>2.5</v>
      </c>
      <c r="O39">
        <v>-2.5</v>
      </c>
      <c r="P39">
        <v>4.1865482758620685</v>
      </c>
    </row>
    <row r="40" spans="14:16" ht="12.75">
      <c r="N40">
        <v>2.5</v>
      </c>
      <c r="O40">
        <v>-2.5</v>
      </c>
      <c r="P40">
        <v>4.1865482758620685</v>
      </c>
    </row>
    <row r="41" spans="14:16" ht="12.75">
      <c r="N41">
        <v>2.5</v>
      </c>
      <c r="O41">
        <v>-2.5</v>
      </c>
      <c r="P41">
        <v>4.1865482758620685</v>
      </c>
    </row>
    <row r="42" spans="14:16" ht="12.75">
      <c r="N42">
        <v>2.5</v>
      </c>
      <c r="O42">
        <v>-2.5</v>
      </c>
      <c r="P42">
        <v>4.1865482758620685</v>
      </c>
    </row>
    <row r="43" spans="14:16" ht="12.75">
      <c r="N43">
        <v>2.5</v>
      </c>
      <c r="O43">
        <v>-2.5</v>
      </c>
      <c r="P43">
        <v>4.1865482758620685</v>
      </c>
    </row>
    <row r="44" spans="14:16" ht="12.75">
      <c r="N44">
        <v>2.5</v>
      </c>
      <c r="O44">
        <v>-2.5</v>
      </c>
      <c r="P44">
        <v>4.1865482758620685</v>
      </c>
    </row>
    <row r="45" spans="14:16" ht="12.75">
      <c r="N45">
        <v>2.5</v>
      </c>
      <c r="O45">
        <v>-2.5</v>
      </c>
      <c r="P45">
        <v>4.1865482758620685</v>
      </c>
    </row>
    <row r="46" spans="14:16" ht="12.75">
      <c r="N46">
        <v>2.5</v>
      </c>
      <c r="O46">
        <v>-2.5</v>
      </c>
      <c r="P46">
        <v>4.1865482758620685</v>
      </c>
    </row>
    <row r="47" spans="14:16" ht="12.75">
      <c r="N47">
        <v>2.5</v>
      </c>
      <c r="O47">
        <v>-2.5</v>
      </c>
      <c r="P47">
        <v>4.1865482758620685</v>
      </c>
    </row>
    <row r="48" spans="14:16" ht="12.75">
      <c r="N48">
        <v>2.5</v>
      </c>
      <c r="O48">
        <v>-2.5</v>
      </c>
      <c r="P48">
        <v>4.1865482758620685</v>
      </c>
    </row>
    <row r="49" spans="14:16" ht="12.75">
      <c r="N49">
        <v>2.5</v>
      </c>
      <c r="O49">
        <v>-2.5</v>
      </c>
      <c r="P49">
        <v>4.1865482758620685</v>
      </c>
    </row>
    <row r="50" spans="14:16" ht="12.75">
      <c r="N50">
        <v>2.5</v>
      </c>
      <c r="O50">
        <v>-2.5</v>
      </c>
      <c r="P50">
        <v>4.1865482758620685</v>
      </c>
    </row>
    <row r="51" spans="14:16" ht="12.75">
      <c r="N51">
        <v>2.5</v>
      </c>
      <c r="O51">
        <v>-2.5</v>
      </c>
      <c r="P51">
        <v>4.1865482758620685</v>
      </c>
    </row>
    <row r="52" spans="14:16" ht="12.75">
      <c r="N52">
        <v>2.5</v>
      </c>
      <c r="O52">
        <v>-2.5</v>
      </c>
      <c r="P52">
        <v>4.1865482758620685</v>
      </c>
    </row>
    <row r="53" spans="14:16" ht="12.75">
      <c r="N53">
        <v>2.5</v>
      </c>
      <c r="O53">
        <v>-2.5</v>
      </c>
      <c r="P53">
        <v>4.1865482758620685</v>
      </c>
    </row>
    <row r="54" spans="14:16" ht="12.75">
      <c r="N54">
        <v>2.5</v>
      </c>
      <c r="O54">
        <v>-2.5</v>
      </c>
      <c r="P54">
        <v>4.1865482758620685</v>
      </c>
    </row>
    <row r="55" spans="14:16" ht="12.75">
      <c r="N55">
        <v>2.5</v>
      </c>
      <c r="O55">
        <v>-2.5</v>
      </c>
      <c r="P55">
        <v>4.1865482758620685</v>
      </c>
    </row>
    <row r="56" spans="14:16" ht="12.75">
      <c r="N56">
        <v>2.5</v>
      </c>
      <c r="O56">
        <v>-2.5</v>
      </c>
      <c r="P56">
        <v>4.1865482758620685</v>
      </c>
    </row>
    <row r="57" spans="14:16" ht="12.75">
      <c r="N57">
        <v>2.5</v>
      </c>
      <c r="O57">
        <v>-2.5</v>
      </c>
      <c r="P57">
        <v>4.1865482758620685</v>
      </c>
    </row>
    <row r="58" spans="14:16" ht="12.75">
      <c r="N58">
        <v>2.5</v>
      </c>
      <c r="O58">
        <v>-2.5</v>
      </c>
      <c r="P58">
        <v>4.1865482758620685</v>
      </c>
    </row>
    <row r="59" spans="14:16" ht="12.75">
      <c r="N59">
        <v>2.5</v>
      </c>
      <c r="O59">
        <v>-2.5</v>
      </c>
      <c r="P59">
        <v>4.1865482758620685</v>
      </c>
    </row>
    <row r="60" spans="14:16" ht="12.75">
      <c r="N60">
        <v>2.5</v>
      </c>
      <c r="O60">
        <v>-2.5</v>
      </c>
      <c r="P60">
        <v>4.1865482758620685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2006-04-24T23:14:51Z</cp:lastPrinted>
  <dcterms:created xsi:type="dcterms:W3CDTF">2004-07-06T03:38:11Z</dcterms:created>
  <dcterms:modified xsi:type="dcterms:W3CDTF">2008-05-21T13:57:15Z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