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96" yWindow="65116" windowWidth="22380" windowHeight="14496" tabRatio="327" activeTab="0"/>
  </bookViews>
  <sheets>
    <sheet name="Design Status" sheetId="1" r:id="rId1"/>
    <sheet name="FY08 MR worksheet" sheetId="2" r:id="rId2"/>
    <sheet name="Nov. 07 Assessment" sheetId="3" r:id="rId3"/>
    <sheet name="Sheet3" sheetId="4" r:id="rId4"/>
  </sheets>
  <definedNames>
    <definedName name="_xlnm.Print_Area" localSheetId="0">'Design Status'!$A$1:$G$50</definedName>
    <definedName name="_xlnm.Print_Area" localSheetId="1">'FY08 MR worksheet'!$B$1:$M$41</definedName>
  </definedNames>
  <calcPr fullCalcOnLoad="1"/>
</workbook>
</file>

<file path=xl/sharedStrings.xml><?xml version="1.0" encoding="utf-8"?>
<sst xmlns="http://schemas.openxmlformats.org/spreadsheetml/2006/main" count="201" uniqueCount="147">
  <si>
    <t>Station 5</t>
  </si>
  <si>
    <t>Station 5 base</t>
  </si>
  <si>
    <t>Station 5 lift fixture</t>
  </si>
  <si>
    <t>Station 6 module supports ("sleds")</t>
  </si>
  <si>
    <t>Station 6 spool piece support</t>
  </si>
  <si>
    <t>Coil Protection System</t>
  </si>
  <si>
    <t>Ramakrishnan</t>
  </si>
  <si>
    <t>Power Systems</t>
  </si>
  <si>
    <t>Startup</t>
  </si>
  <si>
    <t>Gentile</t>
  </si>
  <si>
    <t>Starting safety docs. &amp; ISTPs in FY-08</t>
  </si>
  <si>
    <t>Assembly Sequence Plan Maturity</t>
  </si>
  <si>
    <t>Station 6</t>
  </si>
  <si>
    <t>Station 3</t>
  </si>
  <si>
    <t>Station 2</t>
  </si>
  <si>
    <t>Assessment</t>
  </si>
  <si>
    <t>probably none</t>
  </si>
  <si>
    <t>module alignment system</t>
  </si>
  <si>
    <t xml:space="preserve">NCSX FY08 Alternate Plan </t>
  </si>
  <si>
    <t>FY08 Budget</t>
  </si>
  <si>
    <t>FY08 Plan (base plus ETC's)</t>
  </si>
  <si>
    <t>BA</t>
  </si>
  <si>
    <t>spent oct &amp; nov</t>
  </si>
  <si>
    <t>Design accelerations- Priority 1 Scope</t>
  </si>
  <si>
    <t>fy07 c/o</t>
  </si>
  <si>
    <t>current plan BCWR (dec-sept)</t>
  </si>
  <si>
    <t>NBI port exte dsn</t>
  </si>
  <si>
    <t>Vacuum Vessel</t>
  </si>
  <si>
    <t>Start fab./ Award</t>
  </si>
  <si>
    <t>Modular Coil Assemblies</t>
  </si>
  <si>
    <t>Williamson</t>
  </si>
  <si>
    <t>Stellarator Core out to MC Shell &amp; VV port flanges</t>
  </si>
  <si>
    <t>Stellarator Core Beyond MC Shell &amp; VV port flanges</t>
  </si>
  <si>
    <t>Facility Beyond Stellarator Core</t>
  </si>
  <si>
    <t>Envisioned future changes</t>
  </si>
  <si>
    <t>Starting to update concept &amp; estimates; start Title I in FY-08</t>
  </si>
  <si>
    <t>fyg08 budget</t>
  </si>
  <si>
    <t>CS structure bus dsn/analysis</t>
  </si>
  <si>
    <t>additional funding</t>
  </si>
  <si>
    <t>coil service leads (ornl)</t>
  </si>
  <si>
    <t>total planning budget for alternate plan</t>
  </si>
  <si>
    <t>cryostat</t>
  </si>
  <si>
    <t>cryogenic sys design</t>
  </si>
  <si>
    <t>APPARENT FREE BALANCE =</t>
  </si>
  <si>
    <t>fueling (3 injectors)</t>
  </si>
  <si>
    <t>VPS</t>
  </si>
  <si>
    <t>ETC's (estimated)</t>
  </si>
  <si>
    <t>water systems</t>
  </si>
  <si>
    <t>rate reductions ~-5 points</t>
  </si>
  <si>
    <t>bakeout sys</t>
  </si>
  <si>
    <t>wbs 82 simmons/phil +.65 fte</t>
  </si>
  <si>
    <t>WBS 5 I&amp;C Adv Concep design</t>
  </si>
  <si>
    <t>plant design +.5 fte designer</t>
  </si>
  <si>
    <t>power systems design wbs 4</t>
  </si>
  <si>
    <t>Project mgr</t>
  </si>
  <si>
    <t>allocations</t>
  </si>
  <si>
    <t>wbs 19 stell core mgt (ornl)</t>
  </si>
  <si>
    <t>Procurement commitments carried over into fy09 (M&amp;S loaded)</t>
  </si>
  <si>
    <t>make FPA schedule slip</t>
  </si>
  <si>
    <t>PF</t>
  </si>
  <si>
    <t>ADJUSTED FREE BALANCE =</t>
  </si>
  <si>
    <t>Coil Support Struct</t>
  </si>
  <si>
    <t>Station 6 Fixtures</t>
  </si>
  <si>
    <t>Other  accelerations- Priority 2 Scope</t>
  </si>
  <si>
    <t>e-beam mapping</t>
  </si>
  <si>
    <t>coil protection wbs4</t>
  </si>
  <si>
    <t>ISTP documentation (~50% )</t>
  </si>
  <si>
    <t>Award/Commit Lead HW</t>
  </si>
  <si>
    <t>Award/Commit LN2 distr sys HW</t>
  </si>
  <si>
    <t>Remaining unplanned free balance =</t>
  </si>
  <si>
    <t>Other candidates</t>
  </si>
  <si>
    <t>NON MIE Scope-Long Lead Upgrade Scope</t>
  </si>
  <si>
    <t>NB Armor Design (ornl)</t>
  </si>
  <si>
    <t>1 fte analysis engr</t>
  </si>
  <si>
    <t>3.8 fte designer</t>
  </si>
  <si>
    <t>2.1 fte engr</t>
  </si>
  <si>
    <t>NB #1&amp;#2 refurbishment</t>
  </si>
  <si>
    <r>
      <t xml:space="preserve">Acceleration Candidates
</t>
    </r>
    <r>
      <rPr>
        <b/>
        <sz val="12"/>
        <rFont val="Arial"/>
        <family val="2"/>
      </rPr>
      <t>(proposed by Strykowsky, Dec., '07)</t>
    </r>
  </si>
  <si>
    <t>Job Manager assigned</t>
  </si>
  <si>
    <t>Status / Plans</t>
  </si>
  <si>
    <t>Scheduled for FY-09</t>
  </si>
  <si>
    <t>PDR scheduled for Aug. '08</t>
  </si>
  <si>
    <t>coil support details, cryostat supports, lifting features</t>
  </si>
  <si>
    <t>cryostat details, carts-base integration, racks, cable trays, unknowns</t>
  </si>
  <si>
    <t>Legend</t>
  </si>
  <si>
    <t>PDR</t>
  </si>
  <si>
    <t>FDR</t>
  </si>
  <si>
    <t>Award</t>
  </si>
  <si>
    <t>WBS</t>
  </si>
  <si>
    <t>Item</t>
  </si>
  <si>
    <t>PF Coils</t>
  </si>
  <si>
    <t>Deliver</t>
  </si>
  <si>
    <t>Baseline</t>
  </si>
  <si>
    <t>Trim Coils</t>
  </si>
  <si>
    <t>Coil Structures</t>
  </si>
  <si>
    <t>TF/PF Local I&amp;C</t>
  </si>
  <si>
    <t>Base Support</t>
  </si>
  <si>
    <t>Milestones</t>
  </si>
  <si>
    <t>Install / Assemble</t>
  </si>
  <si>
    <t>TF Coils</t>
  </si>
  <si>
    <t>Forecast</t>
  </si>
  <si>
    <t>Station 5 Tooling</t>
  </si>
  <si>
    <t>Looks OK</t>
  </si>
  <si>
    <t>Looks OK if vendor fab schedule is credible.</t>
  </si>
  <si>
    <t>Looks OK if design resources are available and vendor fab schedule is credible.</t>
  </si>
  <si>
    <t>Design behind schedule.
Can still meet FDR milestone and support installation schedule.</t>
  </si>
  <si>
    <t>Design behind schedule.
Check delivery-installation schedule logic.</t>
  </si>
  <si>
    <t>Gernhardt</t>
  </si>
  <si>
    <t>Fueling and vacuum</t>
  </si>
  <si>
    <t>Blanchard</t>
  </si>
  <si>
    <t>Diagnostics</t>
  </si>
  <si>
    <t>Stratton</t>
  </si>
  <si>
    <t>Central I&amp;C</t>
  </si>
  <si>
    <t>Sichta</t>
  </si>
  <si>
    <t>Water System</t>
  </si>
  <si>
    <t>Dudek</t>
  </si>
  <si>
    <t>Cryogenic Systems</t>
  </si>
  <si>
    <t>Utility Systems</t>
  </si>
  <si>
    <t>VV heating and cooling system</t>
  </si>
  <si>
    <t>Schedule at risk due to design engineering availability.</t>
  </si>
  <si>
    <t>Comment</t>
  </si>
  <si>
    <t>Scope</t>
  </si>
  <si>
    <t>CDR</t>
  </si>
  <si>
    <t>Job Mgr.</t>
  </si>
  <si>
    <t>NB Transition Ducts</t>
  </si>
  <si>
    <t>Goranson</t>
  </si>
  <si>
    <t>Kalish</t>
  </si>
  <si>
    <t>X</t>
  </si>
  <si>
    <t>Chrzanowski</t>
  </si>
  <si>
    <t>MC AA, AB, BC Interface</t>
  </si>
  <si>
    <t>MC CC Interface</t>
  </si>
  <si>
    <t>Dahlgren</t>
  </si>
  <si>
    <t>LN2 Manifolds</t>
  </si>
  <si>
    <t>Electrical Leads</t>
  </si>
  <si>
    <t>Williamson / Cole</t>
  </si>
  <si>
    <t>Base Structure</t>
  </si>
  <si>
    <t>Cryostat</t>
  </si>
  <si>
    <t>NCSX Design Status Summary  3/6/08</t>
  </si>
  <si>
    <t>Raftopoulos</t>
  </si>
  <si>
    <t>Brown</t>
  </si>
  <si>
    <t>Review completed before August 2007 Lehman Review</t>
  </si>
  <si>
    <t>Review completed since August 2007 Lehman Review</t>
  </si>
  <si>
    <t>Heater control sys</t>
  </si>
  <si>
    <t>Job manager's current forecast</t>
  </si>
  <si>
    <t>FPA Tooling:</t>
  </si>
  <si>
    <t>Station 3 stands and lift fixtures</t>
  </si>
  <si>
    <t>Station 3 module alignment system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</si>
</sst>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&quot;$&quot;#,##0"/>
    <numFmt numFmtId="168" formatCode="0.0%"/>
    <numFmt numFmtId="169" formatCode="0.0000"/>
    <numFmt numFmtId="170" formatCode="[$-409]mmm\-yy;@"/>
    <numFmt numFmtId="171" formatCode="mmmm\-yyyy"/>
    <numFmt numFmtId="172" formatCode="m/d/yy;@"/>
    <numFmt numFmtId="173" formatCode="0.000"/>
    <numFmt numFmtId="174" formatCode="[$-409]dddd\,\ mmmm\ dd\,\ yyyy"/>
    <numFmt numFmtId="175" formatCode="[$-409]mmmmm;@"/>
    <numFmt numFmtId="176" formatCode="mmm\-yyyy"/>
    <numFmt numFmtId="177" formatCode="0.000000"/>
    <numFmt numFmtId="178" formatCode="0.00000"/>
    <numFmt numFmtId="179" formatCode="#,##0\ \s"/>
    <numFmt numFmtId="180" formatCode="#,##0\ \(\1\)"/>
    <numFmt numFmtId="181" formatCode="#,##0\ \(*)"/>
    <numFmt numFmtId="182" formatCode="#,##0\ \*"/>
    <numFmt numFmtId="183" formatCode="&quot;$&quot;#,##0.00"/>
    <numFmt numFmtId="184" formatCode="&quot;$&quot;#,##0.0"/>
    <numFmt numFmtId="185" formatCode="&quot;$&quot;#,##0.0_);[Red]\(&quot;$&quot;#,##0.0\)"/>
    <numFmt numFmtId="186" formatCode="[$-409]d\-mmm\-yy;@"/>
    <numFmt numFmtId="187" formatCode="#,##0.0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"/>
    <numFmt numFmtId="194" formatCode="0.00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b/>
      <u val="single"/>
      <sz val="18"/>
      <name val="Arial"/>
      <family val="0"/>
    </font>
    <font>
      <b/>
      <u val="single"/>
      <sz val="20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15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15" fontId="0" fillId="0" borderId="0" xfId="0" applyNumberFormat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right" vertical="top"/>
    </xf>
    <xf numFmtId="15" fontId="0" fillId="0" borderId="2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 vertical="top"/>
    </xf>
    <xf numFmtId="15" fontId="0" fillId="0" borderId="3" xfId="0" applyNumberFormat="1" applyBorder="1" applyAlignment="1">
      <alignment horizontal="center" vertical="top"/>
    </xf>
    <xf numFmtId="0" fontId="0" fillId="0" borderId="3" xfId="0" applyBorder="1" applyAlignment="1">
      <alignment vertical="top"/>
    </xf>
    <xf numFmtId="15" fontId="6" fillId="0" borderId="2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15" fontId="0" fillId="0" borderId="0" xfId="0" applyNumberFormat="1" applyBorder="1" applyAlignment="1">
      <alignment horizontal="center" vertical="top"/>
    </xf>
    <xf numFmtId="15" fontId="6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5" fontId="6" fillId="0" borderId="3" xfId="0" applyNumberFormat="1" applyFont="1" applyBorder="1" applyAlignment="1">
      <alignment horizontal="center" vertical="top"/>
    </xf>
    <xf numFmtId="15" fontId="0" fillId="0" borderId="0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center"/>
    </xf>
    <xf numFmtId="183" fontId="13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1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indent="1"/>
    </xf>
    <xf numFmtId="1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9" fontId="0" fillId="0" borderId="0" xfId="0" applyNumberFormat="1" applyAlignment="1">
      <alignment horizontal="center" vertical="top"/>
    </xf>
    <xf numFmtId="14" fontId="1" fillId="0" borderId="0" xfId="0" applyNumberFormat="1" applyFont="1" applyAlignment="1">
      <alignment horizontal="center" vertical="top"/>
    </xf>
    <xf numFmtId="14" fontId="1" fillId="2" borderId="0" xfId="0" applyNumberFormat="1" applyFont="1" applyFill="1" applyAlignment="1">
      <alignment horizontal="center" vertical="top"/>
    </xf>
    <xf numFmtId="14" fontId="1" fillId="0" borderId="0" xfId="0" applyNumberFormat="1" applyFont="1" applyAlignment="1">
      <alignment horizontal="left" vertical="top"/>
    </xf>
    <xf numFmtId="14" fontId="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183" fontId="11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83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3" fontId="1" fillId="0" borderId="4" xfId="0" applyNumberFormat="1" applyFont="1" applyBorder="1" applyAlignment="1">
      <alignment/>
    </xf>
    <xf numFmtId="0" fontId="1" fillId="0" borderId="0" xfId="0" applyFont="1" applyAlignment="1">
      <alignment horizontal="right"/>
    </xf>
    <xf numFmtId="183" fontId="1" fillId="0" borderId="0" xfId="0" applyNumberFormat="1" applyFont="1" applyAlignment="1">
      <alignment/>
    </xf>
    <xf numFmtId="183" fontId="0" fillId="0" borderId="4" xfId="0" applyNumberFormat="1" applyBorder="1" applyAlignment="1">
      <alignment/>
    </xf>
    <xf numFmtId="18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14" fillId="0" borderId="6" xfId="0" applyFont="1" applyBorder="1" applyAlignment="1">
      <alignment horizontal="right"/>
    </xf>
    <xf numFmtId="183" fontId="14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15" fillId="0" borderId="1" xfId="0" applyFont="1" applyBorder="1" applyAlignment="1">
      <alignment horizontal="right"/>
    </xf>
    <xf numFmtId="183" fontId="15" fillId="0" borderId="9" xfId="0" applyNumberFormat="1" applyFont="1" applyBorder="1" applyAlignment="1">
      <alignment/>
    </xf>
    <xf numFmtId="183" fontId="9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14" fontId="0" fillId="2" borderId="0" xfId="0" applyNumberFormat="1" applyFont="1" applyFill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indent="1"/>
    </xf>
    <xf numFmtId="9" fontId="0" fillId="0" borderId="0" xfId="0" applyNumberFormat="1" applyFont="1" applyAlignment="1">
      <alignment horizontal="center" vertical="top"/>
    </xf>
    <xf numFmtId="14" fontId="0" fillId="2" borderId="0" xfId="0" applyNumberFormat="1" applyFont="1" applyFill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14" fontId="0" fillId="0" borderId="0" xfId="0" applyNumberFormat="1" applyFont="1" applyFill="1" applyBorder="1" applyAlignment="1">
      <alignment horizontal="left" vertical="top"/>
    </xf>
    <xf numFmtId="14" fontId="0" fillId="0" borderId="0" xfId="0" applyNumberFormat="1" applyFont="1" applyFill="1" applyBorder="1" applyAlignment="1">
      <alignment horizontal="center" vertical="top"/>
    </xf>
    <xf numFmtId="14" fontId="0" fillId="2" borderId="2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1" fillId="0" borderId="3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14" fontId="0" fillId="3" borderId="0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8.421875" style="3" customWidth="1"/>
    <col min="2" max="2" width="26.421875" style="4" customWidth="1"/>
    <col min="3" max="3" width="12.28125" style="4" customWidth="1"/>
    <col min="4" max="4" width="12.00390625" style="38" customWidth="1"/>
    <col min="5" max="6" width="10.7109375" style="38" customWidth="1"/>
    <col min="7" max="7" width="24.421875" style="38" customWidth="1"/>
    <col min="8" max="16384" width="10.7109375" style="4" customWidth="1"/>
  </cols>
  <sheetData>
    <row r="1" spans="1:7" ht="12.75">
      <c r="A1" s="78"/>
      <c r="B1" s="96"/>
      <c r="C1" s="96"/>
      <c r="D1" s="79" t="s">
        <v>137</v>
      </c>
      <c r="E1" s="79"/>
      <c r="F1" s="79"/>
      <c r="G1" s="79"/>
    </row>
    <row r="2" spans="1:7" s="3" customFormat="1" ht="27" customHeight="1">
      <c r="A2" s="78" t="s">
        <v>88</v>
      </c>
      <c r="B2" s="78" t="s">
        <v>121</v>
      </c>
      <c r="C2" s="78" t="s">
        <v>123</v>
      </c>
      <c r="D2" s="79" t="s">
        <v>122</v>
      </c>
      <c r="E2" s="79" t="s">
        <v>85</v>
      </c>
      <c r="F2" s="79" t="s">
        <v>86</v>
      </c>
      <c r="G2" s="80" t="s">
        <v>28</v>
      </c>
    </row>
    <row r="3" spans="1:7" s="42" customFormat="1" ht="13.5" customHeight="1">
      <c r="A3" s="46" t="s">
        <v>31</v>
      </c>
      <c r="D3" s="51"/>
      <c r="E3" s="51"/>
      <c r="F3" s="51"/>
      <c r="G3" s="51"/>
    </row>
    <row r="4" spans="1:7" s="82" customFormat="1" ht="13.5" customHeight="1">
      <c r="A4" s="81">
        <v>12</v>
      </c>
      <c r="B4" s="82" t="s">
        <v>27</v>
      </c>
      <c r="C4" s="82" t="s">
        <v>125</v>
      </c>
      <c r="D4" s="83"/>
      <c r="E4" s="83"/>
      <c r="F4" s="83"/>
      <c r="G4" s="83"/>
    </row>
    <row r="5" spans="1:7" s="82" customFormat="1" ht="13.5" customHeight="1">
      <c r="A5" s="81">
        <v>14</v>
      </c>
      <c r="B5" s="82" t="s">
        <v>29</v>
      </c>
      <c r="C5" s="82" t="s">
        <v>30</v>
      </c>
      <c r="D5" s="83"/>
      <c r="E5" s="83"/>
      <c r="F5" s="83"/>
      <c r="G5" s="83"/>
    </row>
    <row r="6" spans="1:7" s="82" customFormat="1" ht="13.5" customHeight="1">
      <c r="A6" s="81">
        <v>14</v>
      </c>
      <c r="B6" s="82" t="s">
        <v>129</v>
      </c>
      <c r="C6" s="82" t="s">
        <v>134</v>
      </c>
      <c r="D6" s="83"/>
      <c r="E6" s="84" t="s">
        <v>127</v>
      </c>
      <c r="F6" s="84" t="s">
        <v>127</v>
      </c>
      <c r="G6" s="84" t="s">
        <v>127</v>
      </c>
    </row>
    <row r="7" spans="1:7" s="82" customFormat="1" ht="13.5" customHeight="1">
      <c r="A7" s="81">
        <v>14</v>
      </c>
      <c r="B7" s="82" t="s">
        <v>130</v>
      </c>
      <c r="C7" s="82" t="s">
        <v>134</v>
      </c>
      <c r="D7" s="83"/>
      <c r="E7" s="83"/>
      <c r="F7" s="84" t="s">
        <v>127</v>
      </c>
      <c r="G7" s="84"/>
    </row>
    <row r="8" spans="1:7" s="82" customFormat="1" ht="13.5" customHeight="1">
      <c r="A8" s="81">
        <v>18</v>
      </c>
      <c r="B8" s="82" t="s">
        <v>144</v>
      </c>
      <c r="D8" s="84"/>
      <c r="E8" s="84"/>
      <c r="F8" s="84"/>
      <c r="G8" s="84"/>
    </row>
    <row r="9" spans="1:7" s="82" customFormat="1" ht="13.5" customHeight="1">
      <c r="A9" s="81">
        <v>18</v>
      </c>
      <c r="B9" s="85" t="s">
        <v>145</v>
      </c>
      <c r="C9" s="82" t="s">
        <v>139</v>
      </c>
      <c r="D9" s="83"/>
      <c r="E9" s="83"/>
      <c r="F9" s="84" t="s">
        <v>127</v>
      </c>
      <c r="G9" s="84" t="s">
        <v>127</v>
      </c>
    </row>
    <row r="10" spans="1:7" s="82" customFormat="1" ht="13.5" customHeight="1">
      <c r="A10" s="81">
        <v>18</v>
      </c>
      <c r="B10" s="85" t="s">
        <v>146</v>
      </c>
      <c r="C10" s="82" t="s">
        <v>139</v>
      </c>
      <c r="D10" s="83"/>
      <c r="E10" s="83"/>
      <c r="F10" s="84">
        <v>38056</v>
      </c>
      <c r="G10" s="84">
        <v>38104</v>
      </c>
    </row>
    <row r="11" spans="1:5" s="86" customFormat="1" ht="13.5" customHeight="1">
      <c r="A11" s="81">
        <v>82</v>
      </c>
      <c r="B11" s="82" t="s">
        <v>11</v>
      </c>
      <c r="C11" s="82"/>
      <c r="D11" s="48" t="s">
        <v>15</v>
      </c>
      <c r="E11" s="49" t="s">
        <v>34</v>
      </c>
    </row>
    <row r="12" spans="1:5" s="86" customFormat="1" ht="13.5" customHeight="1">
      <c r="A12" s="87">
        <v>82</v>
      </c>
      <c r="B12" s="88" t="s">
        <v>14</v>
      </c>
      <c r="C12" s="86" t="s">
        <v>139</v>
      </c>
      <c r="D12" s="89">
        <v>0.99</v>
      </c>
      <c r="E12" s="86" t="s">
        <v>16</v>
      </c>
    </row>
    <row r="13" spans="1:5" s="86" customFormat="1" ht="13.5" customHeight="1">
      <c r="A13" s="87">
        <v>82</v>
      </c>
      <c r="B13" s="88" t="s">
        <v>13</v>
      </c>
      <c r="C13" s="86" t="s">
        <v>139</v>
      </c>
      <c r="D13" s="89">
        <v>0.9</v>
      </c>
      <c r="E13" s="86" t="s">
        <v>17</v>
      </c>
    </row>
    <row r="14" spans="1:7" s="42" customFormat="1" ht="13.5" customHeight="1">
      <c r="A14" s="41"/>
      <c r="B14" s="44"/>
      <c r="D14" s="50"/>
      <c r="E14" s="12"/>
      <c r="F14" s="12"/>
      <c r="G14" s="12"/>
    </row>
    <row r="15" spans="1:7" s="42" customFormat="1" ht="13.5" customHeight="1">
      <c r="A15" s="46" t="s">
        <v>32</v>
      </c>
      <c r="D15" s="51"/>
      <c r="E15" s="51"/>
      <c r="F15" s="51"/>
      <c r="G15" s="51"/>
    </row>
    <row r="16" spans="1:7" s="86" customFormat="1" ht="13.5" customHeight="1">
      <c r="A16" s="87">
        <v>12</v>
      </c>
      <c r="B16" s="86" t="s">
        <v>124</v>
      </c>
      <c r="C16" s="86" t="s">
        <v>125</v>
      </c>
      <c r="D16" s="90"/>
      <c r="E16" s="91">
        <v>38163</v>
      </c>
      <c r="F16" s="91">
        <v>38254</v>
      </c>
      <c r="G16" s="91"/>
    </row>
    <row r="17" spans="1:7" s="86" customFormat="1" ht="13.5" customHeight="1">
      <c r="A17" s="87">
        <v>13</v>
      </c>
      <c r="B17" s="86" t="s">
        <v>90</v>
      </c>
      <c r="C17" s="86" t="s">
        <v>128</v>
      </c>
      <c r="D17" s="90"/>
      <c r="E17" s="91" t="s">
        <v>127</v>
      </c>
      <c r="F17" s="91">
        <v>38049</v>
      </c>
      <c r="G17" s="91">
        <v>38112</v>
      </c>
    </row>
    <row r="18" spans="1:7" s="86" customFormat="1" ht="13.5" customHeight="1">
      <c r="A18" s="87">
        <v>13</v>
      </c>
      <c r="B18" s="86" t="s">
        <v>93</v>
      </c>
      <c r="C18" s="86" t="s">
        <v>126</v>
      </c>
      <c r="D18" s="91" t="s">
        <v>127</v>
      </c>
      <c r="E18" s="91">
        <v>38056</v>
      </c>
      <c r="F18" s="91">
        <v>38106</v>
      </c>
      <c r="G18" s="91">
        <v>38158</v>
      </c>
    </row>
    <row r="19" spans="1:7" s="86" customFormat="1" ht="13.5" customHeight="1">
      <c r="A19" s="87">
        <v>15</v>
      </c>
      <c r="B19" s="86" t="s">
        <v>94</v>
      </c>
      <c r="C19" s="86" t="s">
        <v>131</v>
      </c>
      <c r="D19" s="90"/>
      <c r="E19" s="90"/>
      <c r="F19" s="91">
        <v>38076</v>
      </c>
      <c r="G19" s="91"/>
    </row>
    <row r="20" spans="1:7" s="86" customFormat="1" ht="13.5" customHeight="1">
      <c r="A20" s="87">
        <v>16</v>
      </c>
      <c r="B20" s="86" t="s">
        <v>132</v>
      </c>
      <c r="C20" s="86" t="s">
        <v>125</v>
      </c>
      <c r="D20" s="90"/>
      <c r="E20" s="91">
        <v>38078</v>
      </c>
      <c r="F20" s="91">
        <v>38174</v>
      </c>
      <c r="G20" s="91"/>
    </row>
    <row r="21" spans="1:7" s="86" customFormat="1" ht="13.5" customHeight="1">
      <c r="A21" s="87">
        <v>16</v>
      </c>
      <c r="B21" s="86" t="s">
        <v>133</v>
      </c>
      <c r="C21" s="86" t="s">
        <v>125</v>
      </c>
      <c r="D21" s="90"/>
      <c r="E21" s="91">
        <v>38219</v>
      </c>
      <c r="F21" s="91">
        <v>38439</v>
      </c>
      <c r="G21" s="91"/>
    </row>
    <row r="22" spans="1:7" s="86" customFormat="1" ht="13.5" customHeight="1">
      <c r="A22" s="87">
        <v>17</v>
      </c>
      <c r="B22" s="86" t="s">
        <v>135</v>
      </c>
      <c r="C22" s="86" t="s">
        <v>131</v>
      </c>
      <c r="D22" s="90"/>
      <c r="E22" s="91" t="s">
        <v>127</v>
      </c>
      <c r="F22" s="91">
        <v>38060</v>
      </c>
      <c r="G22" s="91"/>
    </row>
    <row r="23" spans="1:7" s="86" customFormat="1" ht="13.5" customHeight="1">
      <c r="A23" s="87">
        <v>17</v>
      </c>
      <c r="B23" s="86" t="s">
        <v>136</v>
      </c>
      <c r="C23" s="86" t="s">
        <v>138</v>
      </c>
      <c r="D23" s="92" t="s">
        <v>35</v>
      </c>
      <c r="E23" s="91"/>
      <c r="F23" s="91"/>
      <c r="G23" s="91"/>
    </row>
    <row r="24" spans="1:7" s="86" customFormat="1" ht="13.5" customHeight="1">
      <c r="A24" s="87">
        <v>18</v>
      </c>
      <c r="B24" s="86" t="s">
        <v>144</v>
      </c>
      <c r="D24" s="91"/>
      <c r="E24" s="91"/>
      <c r="F24" s="91"/>
      <c r="G24" s="91"/>
    </row>
    <row r="25" spans="1:7" s="86" customFormat="1" ht="13.5" customHeight="1">
      <c r="A25" s="87">
        <v>18</v>
      </c>
      <c r="B25" s="88" t="s">
        <v>1</v>
      </c>
      <c r="C25" s="86" t="s">
        <v>139</v>
      </c>
      <c r="D25" s="90"/>
      <c r="E25" s="93">
        <v>38056</v>
      </c>
      <c r="F25" s="103">
        <v>38079</v>
      </c>
      <c r="G25" s="91">
        <v>38195</v>
      </c>
    </row>
    <row r="26" spans="1:7" s="86" customFormat="1" ht="13.5" customHeight="1">
      <c r="A26" s="87">
        <v>18</v>
      </c>
      <c r="B26" s="88" t="s">
        <v>2</v>
      </c>
      <c r="C26" s="86" t="s">
        <v>139</v>
      </c>
      <c r="D26" s="90"/>
      <c r="E26" s="93">
        <v>38056</v>
      </c>
      <c r="F26" s="91">
        <v>38098</v>
      </c>
      <c r="G26" s="91">
        <v>38220</v>
      </c>
    </row>
    <row r="27" spans="1:7" s="86" customFormat="1" ht="13.5" customHeight="1">
      <c r="A27" s="87">
        <v>18</v>
      </c>
      <c r="B27" s="88" t="s">
        <v>3</v>
      </c>
      <c r="C27" s="86" t="s">
        <v>139</v>
      </c>
      <c r="D27" s="90"/>
      <c r="E27" s="93">
        <v>38148</v>
      </c>
      <c r="F27" s="91">
        <v>38176</v>
      </c>
      <c r="G27" s="91">
        <v>38356</v>
      </c>
    </row>
    <row r="28" spans="1:7" s="86" customFormat="1" ht="13.5" customHeight="1">
      <c r="A28" s="87">
        <v>18</v>
      </c>
      <c r="B28" s="88" t="s">
        <v>4</v>
      </c>
      <c r="C28" s="86" t="s">
        <v>139</v>
      </c>
      <c r="D28" s="90"/>
      <c r="E28" s="93">
        <v>38148</v>
      </c>
      <c r="F28" s="91">
        <v>38204</v>
      </c>
      <c r="G28" s="91">
        <v>38387</v>
      </c>
    </row>
    <row r="29" spans="1:5" s="86" customFormat="1" ht="13.5" customHeight="1">
      <c r="A29" s="87">
        <v>82</v>
      </c>
      <c r="B29" s="86" t="s">
        <v>11</v>
      </c>
      <c r="D29" s="48" t="s">
        <v>15</v>
      </c>
      <c r="E29" s="49" t="s">
        <v>34</v>
      </c>
    </row>
    <row r="30" spans="1:5" s="86" customFormat="1" ht="13.5" customHeight="1">
      <c r="A30" s="87">
        <v>82</v>
      </c>
      <c r="B30" s="88" t="s">
        <v>0</v>
      </c>
      <c r="C30" s="86" t="s">
        <v>139</v>
      </c>
      <c r="D30" s="89">
        <v>0.9</v>
      </c>
      <c r="E30" s="86" t="s">
        <v>82</v>
      </c>
    </row>
    <row r="31" spans="1:7" s="86" customFormat="1" ht="24.75" customHeight="1">
      <c r="A31" s="87">
        <v>82</v>
      </c>
      <c r="B31" s="88" t="s">
        <v>12</v>
      </c>
      <c r="C31" s="86" t="s">
        <v>139</v>
      </c>
      <c r="D31" s="89">
        <v>0.75</v>
      </c>
      <c r="E31" s="97" t="s">
        <v>83</v>
      </c>
      <c r="F31" s="97"/>
      <c r="G31" s="97"/>
    </row>
    <row r="32" spans="1:7" s="42" customFormat="1" ht="13.5" customHeight="1">
      <c r="A32" s="41"/>
      <c r="B32" s="44"/>
      <c r="D32" s="50"/>
      <c r="E32" s="12"/>
      <c r="F32" s="12"/>
      <c r="G32" s="12"/>
    </row>
    <row r="33" spans="1:7" s="42" customFormat="1" ht="13.5" customHeight="1">
      <c r="A33" s="46" t="s">
        <v>33</v>
      </c>
      <c r="D33" s="51"/>
      <c r="E33" s="51"/>
      <c r="F33" s="51"/>
      <c r="G33" s="51"/>
    </row>
    <row r="34" spans="1:7" s="86" customFormat="1" ht="13.5" customHeight="1">
      <c r="A34" s="87">
        <v>12</v>
      </c>
      <c r="B34" s="86" t="s">
        <v>142</v>
      </c>
      <c r="C34" s="86" t="s">
        <v>107</v>
      </c>
      <c r="D34" s="94"/>
      <c r="E34" s="91">
        <v>38465</v>
      </c>
      <c r="F34" s="91">
        <v>38524</v>
      </c>
      <c r="G34" s="91"/>
    </row>
    <row r="35" spans="1:7" s="86" customFormat="1" ht="13.5" customHeight="1">
      <c r="A35" s="87">
        <v>2</v>
      </c>
      <c r="B35" s="86" t="s">
        <v>108</v>
      </c>
      <c r="C35" s="86" t="s">
        <v>109</v>
      </c>
      <c r="D35" s="90"/>
      <c r="E35" s="91"/>
      <c r="F35" s="91"/>
      <c r="G35" s="91"/>
    </row>
    <row r="36" spans="1:7" s="86" customFormat="1" ht="13.5" customHeight="1">
      <c r="A36" s="87">
        <v>3</v>
      </c>
      <c r="B36" s="86" t="s">
        <v>110</v>
      </c>
      <c r="C36" s="86" t="s">
        <v>111</v>
      </c>
      <c r="D36" s="90"/>
      <c r="E36" s="91"/>
      <c r="F36" s="91"/>
      <c r="G36" s="91"/>
    </row>
    <row r="37" spans="1:7" s="86" customFormat="1" ht="13.5" customHeight="1">
      <c r="A37" s="87">
        <v>4</v>
      </c>
      <c r="B37" s="95" t="s">
        <v>5</v>
      </c>
      <c r="C37" s="86" t="s">
        <v>6</v>
      </c>
      <c r="D37" s="93" t="s">
        <v>127</v>
      </c>
      <c r="E37" s="93"/>
      <c r="F37" s="91"/>
      <c r="G37" s="91"/>
    </row>
    <row r="38" spans="1:7" s="86" customFormat="1" ht="13.5" customHeight="1">
      <c r="A38" s="87">
        <v>4</v>
      </c>
      <c r="B38" s="95" t="s">
        <v>7</v>
      </c>
      <c r="C38" s="86" t="s">
        <v>6</v>
      </c>
      <c r="D38" s="90"/>
      <c r="E38" s="93">
        <v>38244</v>
      </c>
      <c r="F38" s="91"/>
      <c r="G38" s="91"/>
    </row>
    <row r="39" spans="1:7" s="86" customFormat="1" ht="13.5" customHeight="1">
      <c r="A39" s="87">
        <v>5</v>
      </c>
      <c r="B39" s="86" t="s">
        <v>112</v>
      </c>
      <c r="C39" s="86" t="s">
        <v>113</v>
      </c>
      <c r="D39" s="90"/>
      <c r="E39" s="91"/>
      <c r="F39" s="91"/>
      <c r="G39" s="91"/>
    </row>
    <row r="40" spans="1:7" s="86" customFormat="1" ht="13.5" customHeight="1">
      <c r="A40" s="87">
        <v>61</v>
      </c>
      <c r="B40" s="86" t="s">
        <v>114</v>
      </c>
      <c r="C40" s="86" t="s">
        <v>115</v>
      </c>
      <c r="D40" s="90"/>
      <c r="E40" s="91"/>
      <c r="F40" s="91"/>
      <c r="G40" s="91"/>
    </row>
    <row r="41" spans="1:7" s="86" customFormat="1" ht="13.5" customHeight="1">
      <c r="A41" s="87">
        <v>62</v>
      </c>
      <c r="B41" s="86" t="s">
        <v>116</v>
      </c>
      <c r="C41" s="86" t="s">
        <v>138</v>
      </c>
      <c r="D41" s="90"/>
      <c r="E41" s="91"/>
      <c r="F41" s="91"/>
      <c r="G41" s="91"/>
    </row>
    <row r="42" spans="1:7" s="86" customFormat="1" ht="13.5" customHeight="1">
      <c r="A42" s="87">
        <v>63</v>
      </c>
      <c r="B42" s="86" t="s">
        <v>117</v>
      </c>
      <c r="C42" s="86" t="s">
        <v>115</v>
      </c>
      <c r="D42" s="90"/>
      <c r="E42" s="91"/>
      <c r="F42" s="91"/>
      <c r="G42" s="91"/>
    </row>
    <row r="43" spans="1:7" s="86" customFormat="1" ht="13.5" customHeight="1">
      <c r="A43" s="87">
        <v>64</v>
      </c>
      <c r="B43" s="86" t="s">
        <v>118</v>
      </c>
      <c r="C43" s="86" t="s">
        <v>126</v>
      </c>
      <c r="D43" s="90"/>
      <c r="E43" s="91"/>
      <c r="F43" s="91"/>
      <c r="G43" s="91"/>
    </row>
    <row r="44" spans="1:6" s="86" customFormat="1" ht="13.5" customHeight="1">
      <c r="A44" s="87">
        <v>85</v>
      </c>
      <c r="B44" s="95" t="s">
        <v>8</v>
      </c>
      <c r="C44" s="86" t="s">
        <v>9</v>
      </c>
      <c r="D44" s="92" t="s">
        <v>10</v>
      </c>
      <c r="E44" s="93"/>
      <c r="F44" s="91"/>
    </row>
    <row r="45" spans="1:7" s="42" customFormat="1" ht="13.5" customHeight="1">
      <c r="A45" s="41"/>
      <c r="B45" s="46"/>
      <c r="D45" s="47"/>
      <c r="E45" s="45"/>
      <c r="F45" s="43"/>
      <c r="G45" s="43"/>
    </row>
    <row r="46" spans="1:7" s="42" customFormat="1" ht="13.5" customHeight="1">
      <c r="A46" s="41"/>
      <c r="D46" s="54" t="s">
        <v>84</v>
      </c>
      <c r="E46" s="51"/>
      <c r="F46" s="51"/>
      <c r="G46" s="51"/>
    </row>
    <row r="47" spans="1:7" s="42" customFormat="1" ht="13.5" customHeight="1">
      <c r="A47" s="41"/>
      <c r="D47" s="52"/>
      <c r="E47" s="53" t="s">
        <v>140</v>
      </c>
      <c r="F47" s="51"/>
      <c r="G47" s="51"/>
    </row>
    <row r="48" spans="1:7" s="42" customFormat="1" ht="13.5" customHeight="1">
      <c r="A48" s="41"/>
      <c r="D48" s="51" t="s">
        <v>127</v>
      </c>
      <c r="E48" s="53" t="s">
        <v>141</v>
      </c>
      <c r="F48" s="51"/>
      <c r="G48" s="51"/>
    </row>
    <row r="49" spans="1:7" s="42" customFormat="1" ht="13.5" customHeight="1">
      <c r="A49" s="41"/>
      <c r="D49" s="51">
        <v>38036</v>
      </c>
      <c r="E49" s="53" t="s">
        <v>143</v>
      </c>
      <c r="F49" s="51"/>
      <c r="G49" s="51"/>
    </row>
    <row r="50" spans="1:7" s="42" customFormat="1" ht="12.75">
      <c r="A50" s="41"/>
      <c r="D50" s="51"/>
      <c r="E50" s="51"/>
      <c r="F50" s="51"/>
      <c r="G50" s="51"/>
    </row>
    <row r="51" spans="1:7" s="42" customFormat="1" ht="12.75">
      <c r="A51" s="41"/>
      <c r="D51" s="51"/>
      <c r="E51" s="51"/>
      <c r="F51" s="51"/>
      <c r="G51" s="51"/>
    </row>
    <row r="52" spans="1:7" s="42" customFormat="1" ht="12.75">
      <c r="A52" s="41"/>
      <c r="D52" s="51"/>
      <c r="E52" s="51"/>
      <c r="F52" s="51"/>
      <c r="G52" s="51"/>
    </row>
    <row r="53" spans="1:7" s="42" customFormat="1" ht="12.75">
      <c r="A53" s="41"/>
      <c r="D53" s="51"/>
      <c r="E53" s="51"/>
      <c r="F53" s="51"/>
      <c r="G53" s="51"/>
    </row>
  </sheetData>
  <mergeCells count="1">
    <mergeCell ref="E31:G31"/>
  </mergeCells>
  <printOptions gridLines="1"/>
  <pageMargins left="0.75" right="0.75" top="1" bottom="1" header="0.5" footer="0.5"/>
  <pageSetup orientation="portrait" scale="79"/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workbookViewId="0" topLeftCell="A1">
      <selection activeCell="M8" sqref="M8"/>
    </sheetView>
  </sheetViews>
  <sheetFormatPr defaultColWidth="9.140625" defaultRowHeight="12.75"/>
  <cols>
    <col min="1" max="1" width="8.7109375" style="0" customWidth="1"/>
    <col min="2" max="2" width="2.421875" style="0" hidden="1" customWidth="1"/>
    <col min="3" max="3" width="7.7109375" style="0" hidden="1" customWidth="1"/>
    <col min="4" max="4" width="33.28125" style="0" hidden="1" customWidth="1"/>
    <col min="5" max="5" width="1.421875" style="0" hidden="1" customWidth="1"/>
    <col min="6" max="6" width="7.7109375" style="0" hidden="1" customWidth="1"/>
    <col min="7" max="7" width="28.421875" style="0" hidden="1" customWidth="1"/>
    <col min="8" max="8" width="2.140625" style="0" customWidth="1"/>
    <col min="9" max="9" width="2.7109375" style="0" customWidth="1"/>
    <col min="10" max="10" width="7.7109375" style="0" customWidth="1"/>
    <col min="11" max="11" width="30.28125" style="0" customWidth="1"/>
    <col min="12" max="12" width="18.421875" style="0" customWidth="1"/>
    <col min="13" max="13" width="28.7109375" style="0" customWidth="1"/>
    <col min="14" max="14" width="8.7109375" style="0" customWidth="1"/>
    <col min="15" max="15" width="11.00390625" style="0" customWidth="1"/>
    <col min="16" max="16384" width="8.7109375" style="0" customWidth="1"/>
  </cols>
  <sheetData>
    <row r="1" spans="3:13" ht="24">
      <c r="C1" s="56"/>
      <c r="D1" s="56"/>
      <c r="E1" s="56"/>
      <c r="F1" s="57"/>
      <c r="G1" s="56"/>
      <c r="H1" s="56"/>
      <c r="I1" s="56"/>
      <c r="J1" s="56"/>
      <c r="K1" s="55" t="s">
        <v>18</v>
      </c>
      <c r="L1" s="58"/>
      <c r="M1" s="58"/>
    </row>
    <row r="2" ht="12.75">
      <c r="F2" s="59"/>
    </row>
    <row r="3" spans="2:13" ht="36.75" customHeight="1">
      <c r="B3" s="60" t="s">
        <v>19</v>
      </c>
      <c r="C3" s="61"/>
      <c r="D3" s="61"/>
      <c r="E3" s="60" t="s">
        <v>20</v>
      </c>
      <c r="F3" s="39"/>
      <c r="G3" s="61"/>
      <c r="H3" s="98" t="s">
        <v>77</v>
      </c>
      <c r="I3" s="98"/>
      <c r="J3" s="98"/>
      <c r="K3" s="98"/>
      <c r="L3" s="77" t="s">
        <v>78</v>
      </c>
      <c r="M3" s="77" t="s">
        <v>79</v>
      </c>
    </row>
    <row r="4" spans="3:10" ht="12.75">
      <c r="C4" s="59">
        <v>15.9</v>
      </c>
      <c r="D4" t="s">
        <v>21</v>
      </c>
      <c r="F4" s="59">
        <v>1.96</v>
      </c>
      <c r="G4" t="s">
        <v>22</v>
      </c>
      <c r="I4" s="40" t="s">
        <v>23</v>
      </c>
      <c r="J4" s="59"/>
    </row>
    <row r="5" spans="3:13" ht="12.75">
      <c r="C5" s="59">
        <v>1.777</v>
      </c>
      <c r="D5" t="s">
        <v>24</v>
      </c>
      <c r="F5" s="59">
        <v>13.515</v>
      </c>
      <c r="G5" t="s">
        <v>25</v>
      </c>
      <c r="I5" s="4"/>
      <c r="J5" s="59">
        <v>0.069</v>
      </c>
      <c r="K5" t="s">
        <v>26</v>
      </c>
      <c r="L5" t="s">
        <v>125</v>
      </c>
      <c r="M5" t="s">
        <v>80</v>
      </c>
    </row>
    <row r="6" spans="3:11" ht="17.25" customHeight="1">
      <c r="C6" s="59">
        <f>SUM(C4:C5)</f>
        <v>17.677</v>
      </c>
      <c r="D6" t="s">
        <v>36</v>
      </c>
      <c r="F6" s="59"/>
      <c r="I6" s="4"/>
      <c r="J6" s="59">
        <v>0.028</v>
      </c>
      <c r="K6" t="s">
        <v>37</v>
      </c>
    </row>
    <row r="7" spans="3:13" ht="17.25" customHeight="1">
      <c r="C7" s="59">
        <v>3</v>
      </c>
      <c r="D7" t="s">
        <v>38</v>
      </c>
      <c r="F7" s="59"/>
      <c r="I7" s="4"/>
      <c r="J7" s="59">
        <v>0.352</v>
      </c>
      <c r="K7" t="s">
        <v>39</v>
      </c>
      <c r="L7" t="s">
        <v>125</v>
      </c>
      <c r="M7" t="s">
        <v>81</v>
      </c>
    </row>
    <row r="8" spans="3:12" ht="17.25" customHeight="1" thickBot="1">
      <c r="C8" s="62">
        <f>SUM(C6:C7)</f>
        <v>20.677</v>
      </c>
      <c r="D8" t="s">
        <v>40</v>
      </c>
      <c r="F8" s="62">
        <f>SUM(F4:F7)</f>
        <v>15.475000000000001</v>
      </c>
      <c r="I8" s="4"/>
      <c r="J8" s="59">
        <v>0.207</v>
      </c>
      <c r="K8" t="s">
        <v>41</v>
      </c>
      <c r="L8" t="s">
        <v>138</v>
      </c>
    </row>
    <row r="9" spans="6:11" ht="17.25" customHeight="1">
      <c r="F9" s="59"/>
      <c r="I9" s="4"/>
      <c r="J9" s="59">
        <v>0.198</v>
      </c>
      <c r="K9" t="s">
        <v>42</v>
      </c>
    </row>
    <row r="10" spans="5:11" ht="17.25" customHeight="1">
      <c r="E10" s="63" t="s">
        <v>43</v>
      </c>
      <c r="F10" s="64">
        <f>+C8-F8</f>
        <v>5.201999999999998</v>
      </c>
      <c r="I10" s="4"/>
      <c r="J10" s="59">
        <v>0.109</v>
      </c>
      <c r="K10" t="s">
        <v>44</v>
      </c>
    </row>
    <row r="11" spans="6:11" ht="17.25" customHeight="1">
      <c r="F11" s="59"/>
      <c r="I11" s="4"/>
      <c r="J11" s="59">
        <v>0.213</v>
      </c>
      <c r="K11" t="s">
        <v>45</v>
      </c>
    </row>
    <row r="12" spans="5:11" ht="17.25" customHeight="1">
      <c r="E12" s="4" t="s">
        <v>46</v>
      </c>
      <c r="F12" s="59"/>
      <c r="I12" s="4"/>
      <c r="J12" s="59">
        <v>0.025</v>
      </c>
      <c r="K12" t="s">
        <v>47</v>
      </c>
    </row>
    <row r="13" spans="5:11" ht="17.25" customHeight="1">
      <c r="E13" s="4"/>
      <c r="F13" s="59">
        <v>-0.4</v>
      </c>
      <c r="G13" t="s">
        <v>48</v>
      </c>
      <c r="I13" s="4"/>
      <c r="J13" s="59">
        <v>0.138</v>
      </c>
      <c r="K13" t="s">
        <v>49</v>
      </c>
    </row>
    <row r="14" spans="5:11" ht="17.25" customHeight="1">
      <c r="E14" s="4"/>
      <c r="F14" s="59">
        <v>0.2</v>
      </c>
      <c r="G14" t="s">
        <v>50</v>
      </c>
      <c r="J14" s="59">
        <v>0.065</v>
      </c>
      <c r="K14" t="s">
        <v>51</v>
      </c>
    </row>
    <row r="15" spans="5:11" ht="17.25" customHeight="1">
      <c r="E15" s="4"/>
      <c r="F15" s="59">
        <v>0.1</v>
      </c>
      <c r="G15" t="s">
        <v>52</v>
      </c>
      <c r="I15" s="4"/>
      <c r="J15" s="59">
        <v>0.215</v>
      </c>
      <c r="K15" t="s">
        <v>53</v>
      </c>
    </row>
    <row r="16" spans="5:10" ht="17.25" customHeight="1" thickBot="1">
      <c r="E16" s="4"/>
      <c r="F16" s="59">
        <v>0.137</v>
      </c>
      <c r="G16" t="s">
        <v>54</v>
      </c>
      <c r="I16" s="4"/>
      <c r="J16" s="65">
        <f>SUM(J5:J15)</f>
        <v>1.619</v>
      </c>
    </row>
    <row r="17" spans="5:10" ht="17.25" customHeight="1">
      <c r="E17" s="4"/>
      <c r="F17" s="59">
        <v>0.037</v>
      </c>
      <c r="G17" t="s">
        <v>55</v>
      </c>
      <c r="I17" s="4"/>
      <c r="J17" s="66"/>
    </row>
    <row r="18" spans="5:9" ht="17.25" customHeight="1">
      <c r="E18" s="4"/>
      <c r="F18" s="59">
        <v>-0.2</v>
      </c>
      <c r="G18" t="s">
        <v>56</v>
      </c>
      <c r="I18" s="40" t="s">
        <v>57</v>
      </c>
    </row>
    <row r="19" spans="5:11" ht="17.25" customHeight="1" thickBot="1">
      <c r="E19" s="4"/>
      <c r="F19" s="59">
        <v>0.15</v>
      </c>
      <c r="G19" t="s">
        <v>58</v>
      </c>
      <c r="I19" s="4"/>
      <c r="J19" s="59">
        <v>0.342</v>
      </c>
      <c r="K19" t="s">
        <v>59</v>
      </c>
    </row>
    <row r="20" spans="4:11" ht="17.25" customHeight="1" thickBot="1">
      <c r="D20" s="67"/>
      <c r="E20" s="68" t="s">
        <v>60</v>
      </c>
      <c r="F20" s="69">
        <f>SUM(F10:F19)</f>
        <v>5.225999999999997</v>
      </c>
      <c r="I20" s="4"/>
      <c r="J20" s="59">
        <v>0.472</v>
      </c>
      <c r="K20" t="s">
        <v>93</v>
      </c>
    </row>
    <row r="21" spans="9:11" ht="17.25" customHeight="1">
      <c r="I21" s="4"/>
      <c r="J21" s="59">
        <v>0.55</v>
      </c>
      <c r="K21" t="s">
        <v>61</v>
      </c>
    </row>
    <row r="22" spans="5:11" ht="17.25" customHeight="1">
      <c r="E22" s="4"/>
      <c r="F22" s="59"/>
      <c r="I22" s="4"/>
      <c r="J22" s="59">
        <v>0.055</v>
      </c>
      <c r="K22" t="s">
        <v>62</v>
      </c>
    </row>
    <row r="23" spans="5:10" ht="17.25" customHeight="1" thickBot="1">
      <c r="E23" s="4"/>
      <c r="F23" s="59"/>
      <c r="I23" s="4"/>
      <c r="J23" s="65">
        <f>SUM(J19:J22)</f>
        <v>1.419</v>
      </c>
    </row>
    <row r="24" spans="9:10" ht="17.25" customHeight="1" hidden="1">
      <c r="I24" s="4"/>
      <c r="J24" s="66"/>
    </row>
    <row r="25" spans="9:10" ht="12.75">
      <c r="I25" s="40" t="s">
        <v>63</v>
      </c>
      <c r="J25" s="59"/>
    </row>
    <row r="26" spans="10:11" ht="17.25" customHeight="1">
      <c r="J26" s="59">
        <v>0.1</v>
      </c>
      <c r="K26" t="s">
        <v>64</v>
      </c>
    </row>
    <row r="27" spans="10:11" ht="17.25" customHeight="1">
      <c r="J27" s="59">
        <v>0.1</v>
      </c>
      <c r="K27" t="s">
        <v>65</v>
      </c>
    </row>
    <row r="28" spans="10:11" ht="17.25" customHeight="1">
      <c r="J28" s="59">
        <v>0.2</v>
      </c>
      <c r="K28" t="s">
        <v>66</v>
      </c>
    </row>
    <row r="29" spans="10:11" ht="17.25" customHeight="1">
      <c r="J29" s="59">
        <v>0.444</v>
      </c>
      <c r="K29" t="s">
        <v>67</v>
      </c>
    </row>
    <row r="30" spans="10:11" ht="17.25" customHeight="1">
      <c r="J30" s="59">
        <v>0.168</v>
      </c>
      <c r="K30" t="s">
        <v>68</v>
      </c>
    </row>
    <row r="31" ht="17.25" customHeight="1" thickBot="1">
      <c r="J31" s="65">
        <f>SUM(J26:J30)</f>
        <v>1.012</v>
      </c>
    </row>
    <row r="32" ht="17.25" customHeight="1" hidden="1"/>
    <row r="33" spans="6:10" ht="17.25" customHeight="1">
      <c r="F33" s="70"/>
      <c r="G33" s="71"/>
      <c r="H33" s="71"/>
      <c r="I33" s="72" t="s">
        <v>69</v>
      </c>
      <c r="J33" s="73">
        <f>+F20-J16-J23-J31</f>
        <v>1.1759999999999975</v>
      </c>
    </row>
    <row r="34" ht="17.25" customHeight="1">
      <c r="J34" s="59"/>
    </row>
    <row r="35" ht="17.25" customHeight="1">
      <c r="I35" s="74" t="s">
        <v>70</v>
      </c>
    </row>
    <row r="36" spans="9:10" ht="17.25" customHeight="1">
      <c r="I36" t="s">
        <v>71</v>
      </c>
      <c r="J36" s="59"/>
    </row>
    <row r="37" spans="10:11" ht="17.25" customHeight="1">
      <c r="J37" s="59"/>
      <c r="K37" t="s">
        <v>72</v>
      </c>
    </row>
    <row r="38" spans="10:11" ht="17.25" customHeight="1">
      <c r="J38" s="75">
        <v>1600</v>
      </c>
      <c r="K38" s="76" t="s">
        <v>73</v>
      </c>
    </row>
    <row r="39" spans="10:11" ht="17.25" customHeight="1">
      <c r="J39" s="75"/>
      <c r="K39" s="76" t="s">
        <v>74</v>
      </c>
    </row>
    <row r="40" spans="10:11" ht="17.25" customHeight="1">
      <c r="J40" s="75"/>
      <c r="K40" s="76" t="s">
        <v>75</v>
      </c>
    </row>
    <row r="41" spans="10:11" ht="17.25" customHeight="1">
      <c r="J41" s="75">
        <v>1206</v>
      </c>
      <c r="K41" t="s">
        <v>76</v>
      </c>
    </row>
  </sheetData>
  <mergeCells count="1">
    <mergeCell ref="H3:K3"/>
  </mergeCells>
  <printOptions gridLines="1" headings="1"/>
  <pageMargins left="0.21" right="0.18" top="0.28" bottom="0.32" header="0.26" footer="0.17"/>
  <pageSetup fitToHeight="1" fitToWidth="1" horizontalDpi="600" verticalDpi="600" orientation="landscape" scale="83"/>
  <headerFooter alignWithMargins="0">
    <oddFooter>&amp;C&amp;F                       &amp;A&amp;R&amp;D           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A17" sqref="A17:IV18"/>
    </sheetView>
  </sheetViews>
  <sheetFormatPr defaultColWidth="9.140625" defaultRowHeight="12.75"/>
  <cols>
    <col min="1" max="1" width="7.140625" style="2" customWidth="1"/>
    <col min="2" max="2" width="15.7109375" style="2" customWidth="1"/>
    <col min="3" max="3" width="11.140625" style="0" customWidth="1"/>
    <col min="4" max="8" width="11.421875" style="0" customWidth="1"/>
    <col min="9" max="9" width="2.00390625" style="0" customWidth="1"/>
    <col min="10" max="10" width="28.7109375" style="6" customWidth="1"/>
    <col min="11" max="16384" width="11.421875" style="0" customWidth="1"/>
  </cols>
  <sheetData>
    <row r="1" spans="1:10" ht="26.25">
      <c r="A1" s="3" t="s">
        <v>88</v>
      </c>
      <c r="B1" s="3" t="s">
        <v>89</v>
      </c>
      <c r="C1" s="4"/>
      <c r="D1" s="3" t="s">
        <v>85</v>
      </c>
      <c r="E1" s="3" t="s">
        <v>86</v>
      </c>
      <c r="F1" s="3" t="s">
        <v>87</v>
      </c>
      <c r="G1" s="3" t="s">
        <v>91</v>
      </c>
      <c r="H1" s="5" t="s">
        <v>98</v>
      </c>
      <c r="J1" s="37" t="s">
        <v>120</v>
      </c>
    </row>
    <row r="2" spans="1:10" ht="12.75">
      <c r="A2" s="18">
        <v>18</v>
      </c>
      <c r="B2" s="19" t="s">
        <v>101</v>
      </c>
      <c r="C2" s="20" t="s">
        <v>100</v>
      </c>
      <c r="D2" s="34"/>
      <c r="E2" s="21">
        <v>38035</v>
      </c>
      <c r="F2" s="34"/>
      <c r="G2" s="34"/>
      <c r="H2" s="35"/>
      <c r="I2" s="36"/>
      <c r="J2" s="99" t="s">
        <v>119</v>
      </c>
    </row>
    <row r="3" spans="1:10" s="12" customFormat="1" ht="12.75">
      <c r="A3" s="25"/>
      <c r="B3" s="25"/>
      <c r="C3" s="23" t="s">
        <v>92</v>
      </c>
      <c r="D3" s="32">
        <v>37931</v>
      </c>
      <c r="E3" s="32">
        <v>37945</v>
      </c>
      <c r="F3" s="24"/>
      <c r="G3" s="24">
        <v>38077</v>
      </c>
      <c r="H3" s="24">
        <v>38237</v>
      </c>
      <c r="I3" s="25"/>
      <c r="J3" s="102"/>
    </row>
    <row r="4" spans="1:10" s="12" customFormat="1" ht="12.75">
      <c r="A4" s="7">
        <v>13</v>
      </c>
      <c r="B4" s="8" t="s">
        <v>99</v>
      </c>
      <c r="C4" s="9" t="s">
        <v>92</v>
      </c>
      <c r="D4" s="10"/>
      <c r="E4" s="10"/>
      <c r="F4" s="10"/>
      <c r="G4" s="10">
        <v>38247</v>
      </c>
      <c r="H4" s="10">
        <v>38408</v>
      </c>
      <c r="I4" s="8"/>
      <c r="J4" s="11" t="s">
        <v>102</v>
      </c>
    </row>
    <row r="5" spans="1:10" s="12" customFormat="1" ht="12.75">
      <c r="A5" s="13">
        <v>13</v>
      </c>
      <c r="B5" s="12" t="s">
        <v>90</v>
      </c>
      <c r="C5" s="14" t="s">
        <v>100</v>
      </c>
      <c r="D5" s="15">
        <v>37966</v>
      </c>
      <c r="E5" s="15">
        <v>38029</v>
      </c>
      <c r="F5" s="15">
        <v>38092</v>
      </c>
      <c r="G5" s="15">
        <v>38272</v>
      </c>
      <c r="H5" s="15"/>
      <c r="J5" s="99" t="s">
        <v>103</v>
      </c>
    </row>
    <row r="6" spans="1:10" s="12" customFormat="1" ht="12.75">
      <c r="A6" s="13"/>
      <c r="B6" s="13"/>
      <c r="C6" s="14" t="s">
        <v>92</v>
      </c>
      <c r="D6" s="15">
        <v>37965</v>
      </c>
      <c r="E6" s="15">
        <v>38065</v>
      </c>
      <c r="F6" s="15">
        <v>38133</v>
      </c>
      <c r="G6" s="15">
        <v>38310</v>
      </c>
      <c r="H6" s="15">
        <v>38412</v>
      </c>
      <c r="J6" s="100"/>
    </row>
    <row r="7" spans="1:10" s="12" customFormat="1" ht="12.75">
      <c r="A7" s="13"/>
      <c r="B7" s="13"/>
      <c r="C7" s="14" t="s">
        <v>97</v>
      </c>
      <c r="D7" s="15">
        <v>38076</v>
      </c>
      <c r="E7" s="15"/>
      <c r="F7" s="15">
        <v>38259</v>
      </c>
      <c r="G7" s="15"/>
      <c r="H7" s="15"/>
      <c r="J7" s="101"/>
    </row>
    <row r="8" spans="1:10" s="12" customFormat="1" ht="39">
      <c r="A8" s="7">
        <v>13</v>
      </c>
      <c r="B8" s="8" t="s">
        <v>93</v>
      </c>
      <c r="C8" s="9" t="s">
        <v>100</v>
      </c>
      <c r="D8" s="10">
        <v>38041</v>
      </c>
      <c r="E8" s="10">
        <v>38093</v>
      </c>
      <c r="F8" s="10">
        <v>38136</v>
      </c>
      <c r="G8" s="10">
        <v>38315</v>
      </c>
      <c r="H8" s="10">
        <v>38413</v>
      </c>
      <c r="I8" s="8"/>
      <c r="J8" s="11" t="s">
        <v>104</v>
      </c>
    </row>
    <row r="9" spans="1:10" s="12" customFormat="1" ht="12.75">
      <c r="A9" s="18">
        <v>13</v>
      </c>
      <c r="B9" s="19" t="s">
        <v>95</v>
      </c>
      <c r="C9" s="20" t="s">
        <v>100</v>
      </c>
      <c r="D9" s="21"/>
      <c r="E9" s="21">
        <v>38129</v>
      </c>
      <c r="F9" s="21">
        <v>38160</v>
      </c>
      <c r="G9" s="21">
        <v>38217</v>
      </c>
      <c r="H9" s="21"/>
      <c r="I9" s="19"/>
      <c r="J9" s="16"/>
    </row>
    <row r="10" spans="1:10" s="12" customFormat="1" ht="12.75">
      <c r="A10" s="22"/>
      <c r="B10" s="22"/>
      <c r="C10" s="23" t="s">
        <v>92</v>
      </c>
      <c r="D10" s="24"/>
      <c r="E10" s="24">
        <v>38129</v>
      </c>
      <c r="F10" s="24">
        <v>38160</v>
      </c>
      <c r="G10" s="24">
        <v>38217</v>
      </c>
      <c r="H10" s="24"/>
      <c r="I10" s="25"/>
      <c r="J10" s="17"/>
    </row>
    <row r="11" spans="1:10" s="12" customFormat="1" ht="12.75">
      <c r="A11" s="18">
        <v>15</v>
      </c>
      <c r="B11" s="19" t="s">
        <v>94</v>
      </c>
      <c r="C11" s="20" t="s">
        <v>100</v>
      </c>
      <c r="D11" s="21">
        <v>37821</v>
      </c>
      <c r="E11" s="21">
        <v>37961</v>
      </c>
      <c r="F11" s="21">
        <v>37738</v>
      </c>
      <c r="G11" s="26">
        <v>38484</v>
      </c>
      <c r="H11" s="21"/>
      <c r="I11" s="19"/>
      <c r="J11" s="99" t="s">
        <v>106</v>
      </c>
    </row>
    <row r="12" spans="1:10" s="12" customFormat="1" ht="12.75">
      <c r="A12" s="27"/>
      <c r="B12" s="27"/>
      <c r="C12" s="28" t="s">
        <v>92</v>
      </c>
      <c r="D12" s="29">
        <v>37821</v>
      </c>
      <c r="E12" s="30">
        <v>37884</v>
      </c>
      <c r="F12" s="29">
        <v>38153</v>
      </c>
      <c r="G12" s="30">
        <v>38533</v>
      </c>
      <c r="H12" s="30">
        <v>38412</v>
      </c>
      <c r="I12" s="31"/>
      <c r="J12" s="100"/>
    </row>
    <row r="13" spans="1:10" s="12" customFormat="1" ht="12.75">
      <c r="A13" s="22"/>
      <c r="B13" s="22"/>
      <c r="C13" s="23" t="s">
        <v>97</v>
      </c>
      <c r="D13" s="24"/>
      <c r="E13" s="32"/>
      <c r="F13" s="24">
        <v>38290</v>
      </c>
      <c r="G13" s="24">
        <v>38716</v>
      </c>
      <c r="H13" s="24"/>
      <c r="I13" s="25"/>
      <c r="J13" s="101"/>
    </row>
    <row r="14" spans="1:10" s="12" customFormat="1" ht="12.75">
      <c r="A14" s="18">
        <v>17</v>
      </c>
      <c r="B14" s="19" t="s">
        <v>96</v>
      </c>
      <c r="C14" s="20" t="s">
        <v>100</v>
      </c>
      <c r="D14" s="21">
        <v>38051</v>
      </c>
      <c r="E14" s="21">
        <v>38104</v>
      </c>
      <c r="F14" s="21">
        <v>38176</v>
      </c>
      <c r="G14" s="21">
        <v>38268</v>
      </c>
      <c r="H14" s="21"/>
      <c r="I14" s="19"/>
      <c r="J14" s="99" t="s">
        <v>105</v>
      </c>
    </row>
    <row r="15" spans="1:10" s="12" customFormat="1" ht="12.75">
      <c r="A15" s="27"/>
      <c r="B15" s="27"/>
      <c r="C15" s="28" t="s">
        <v>92</v>
      </c>
      <c r="D15" s="30">
        <v>37950</v>
      </c>
      <c r="E15" s="30">
        <v>38020</v>
      </c>
      <c r="F15" s="30">
        <v>38156</v>
      </c>
      <c r="G15" s="30">
        <v>38251</v>
      </c>
      <c r="H15" s="33">
        <v>38363</v>
      </c>
      <c r="I15" s="31"/>
      <c r="J15" s="100"/>
    </row>
    <row r="16" spans="1:10" s="12" customFormat="1" ht="12.75">
      <c r="A16" s="22"/>
      <c r="B16" s="22"/>
      <c r="C16" s="23" t="s">
        <v>97</v>
      </c>
      <c r="D16" s="24"/>
      <c r="E16" s="24">
        <v>38137</v>
      </c>
      <c r="F16" s="24"/>
      <c r="G16" s="24"/>
      <c r="H16" s="24">
        <v>38563</v>
      </c>
      <c r="I16" s="25"/>
      <c r="J16" s="101"/>
    </row>
    <row r="17" spans="4:8" ht="12.75">
      <c r="D17" s="1"/>
      <c r="E17" s="1"/>
      <c r="F17" s="1"/>
      <c r="G17" s="1"/>
      <c r="H17" s="1"/>
    </row>
    <row r="18" spans="4:8" ht="12.75">
      <c r="D18" s="1"/>
      <c r="E18" s="1"/>
      <c r="F18" s="1"/>
      <c r="G18" s="1"/>
      <c r="H18" s="1"/>
    </row>
    <row r="19" spans="4:8" ht="12.75">
      <c r="D19" s="1"/>
      <c r="E19" s="1"/>
      <c r="F19" s="1"/>
      <c r="G19" s="1"/>
      <c r="H19" s="1"/>
    </row>
    <row r="20" spans="4:8" ht="12.75"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</sheetData>
  <mergeCells count="4">
    <mergeCell ref="J5:J7"/>
    <mergeCell ref="J11:J13"/>
    <mergeCell ref="J14:J16"/>
    <mergeCell ref="J2:J3"/>
  </mergeCells>
  <printOptions gridLines="1"/>
  <pageMargins left="0.75" right="0.75" top="1" bottom="1" header="0.5" footer="0.5"/>
  <pageSetup fitToHeight="1" fitToWidth="1" orientation="landscape" paperSize="9" scale="95"/>
  <headerFooter alignWithMargins="0">
    <oddHeader>&amp;C&amp;"Arial,Bold"&amp;12&amp;F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Hutch Neilson</dc:creator>
  <cp:keywords/>
  <dc:description/>
  <cp:lastModifiedBy>tbrown</cp:lastModifiedBy>
  <cp:lastPrinted>2008-02-21T22:25:16Z</cp:lastPrinted>
  <dcterms:created xsi:type="dcterms:W3CDTF">2007-11-24T13:05:47Z</dcterms:created>
  <dcterms:modified xsi:type="dcterms:W3CDTF">2008-03-07T19:55:11Z</dcterms:modified>
  <cp:category/>
  <cp:version/>
  <cp:contentType/>
  <cp:contentStatus/>
</cp:coreProperties>
</file>