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<sst xmlns="http://schemas.openxmlformats.org/spreadsheetml/2006/main" count="223" uniqueCount="83">
  <si>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</si>
  <si>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</si>
  <si>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</si>
  <si>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</si>
  <si>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</si>
  <si>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</si>
  <si>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</si>
  <si>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</si>
  <si>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</si>
  <si>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</si>
  <si>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</si>
  <si>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</si>
  <si>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</si>
  <si>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</si>
  <si>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</si>
  <si>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</si>
  <si>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</si>
  <si>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</si>
  <si>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</si>
  <si>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</si>
  <si>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</si>
  <si>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</si>
  <si>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</si>
  <si>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</si>
  <si>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</si>
  <si>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</si>
  <si>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</si>
  <si>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</si>
  <si>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</si>
  <si>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</si>
  <si>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</si>
  <si>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</si>
  <si>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</si>
  <si>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</si>
  <si>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</si>
  <si>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</si>
  <si>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</si>
  <si>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</si>
  <si>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</si>
  <si>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</si>
  <si>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</si>
  <si>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</si>
  <si>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</si>
  <si>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</si>
  <si>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</si>
  <si>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</si>
  <si>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</si>
  <si>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4 FLANGE TOP POINTS HALF A</t>
  </si>
  <si>
    <t>JOB NUMBER</t>
  </si>
  <si>
    <t>PART NUMBER</t>
  </si>
  <si>
    <t>PART NAME</t>
  </si>
  <si>
    <t>INSPECTOR</t>
  </si>
  <si>
    <t>65678-1 PORT 4 A</t>
  </si>
  <si>
    <t>TOP PROFILE POINTS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</si>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</sst>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Nominal!$F$47:$F$74</c:f>
              <c:numCache>
                <c:ptCount val="28"/>
                <c:pt idx="0">
                  <c:v>-0.0846</c:v>
                </c:pt>
                <c:pt idx="1">
                  <c:v>-0.8346</c:v>
                </c:pt>
                <c:pt idx="2">
                  <c:v>-0.0906</c:v>
                </c:pt>
                <c:pt idx="3">
                  <c:v>-0.0924</c:v>
                </c:pt>
                <c:pt idx="4">
                  <c:v>-0.0957</c:v>
                </c:pt>
                <c:pt idx="5">
                  <c:v>-0.1006</c:v>
                </c:pt>
                <c:pt idx="6">
                  <c:v>-0.1036</c:v>
                </c:pt>
                <c:pt idx="7">
                  <c:v>-0.106</c:v>
                </c:pt>
                <c:pt idx="8">
                  <c:v>-0.1091</c:v>
                </c:pt>
                <c:pt idx="9">
                  <c:v>-0.1126</c:v>
                </c:pt>
                <c:pt idx="10">
                  <c:v>-0.1035</c:v>
                </c:pt>
                <c:pt idx="11">
                  <c:v>-0.078</c:v>
                </c:pt>
                <c:pt idx="12">
                  <c:v>-0.0335</c:v>
                </c:pt>
                <c:pt idx="13">
                  <c:v>-0.0006</c:v>
                </c:pt>
                <c:pt idx="14">
                  <c:v>0.0324</c:v>
                </c:pt>
                <c:pt idx="15">
                  <c:v>0.0663</c:v>
                </c:pt>
                <c:pt idx="16">
                  <c:v>0.0922</c:v>
                </c:pt>
                <c:pt idx="17">
                  <c:v>0.0941</c:v>
                </c:pt>
                <c:pt idx="18">
                  <c:v>0.0961</c:v>
                </c:pt>
                <c:pt idx="19">
                  <c:v>0.0995</c:v>
                </c:pt>
                <c:pt idx="20">
                  <c:v>0.1015</c:v>
                </c:pt>
                <c:pt idx="21">
                  <c:v>0.0992</c:v>
                </c:pt>
                <c:pt idx="22">
                  <c:v>0.0779</c:v>
                </c:pt>
                <c:pt idx="23">
                  <c:v>0.0485</c:v>
                </c:pt>
                <c:pt idx="24">
                  <c:v>0.0185</c:v>
                </c:pt>
                <c:pt idx="25">
                  <c:v>-0.0097</c:v>
                </c:pt>
                <c:pt idx="26">
                  <c:v>-0.0373</c:v>
                </c:pt>
                <c:pt idx="27">
                  <c:v>-0.0649</c:v>
                </c:pt>
              </c:numCache>
            </c:numRef>
          </c:val>
          <c:smooth val="0"/>
        </c:ser>
        <c:marker val="1"/>
        <c:axId val="11132085"/>
        <c:axId val="33079902"/>
      </c:lineChart>
      <c:catAx>
        <c:axId val="11132085"/>
        <c:scaling>
          <c:orientation val="minMax"/>
        </c:scaling>
        <c:axPos val="b"/>
        <c:delete val="1"/>
        <c:majorTickMark val="out"/>
        <c:minorTickMark val="none"/>
        <c:tickLblPos val="nextTo"/>
        <c:crossAx val="33079902"/>
        <c:crosses val="autoZero"/>
        <c:auto val="1"/>
        <c:lblOffset val="100"/>
        <c:noMultiLvlLbl val="0"/>
      </c:catAx>
      <c:valAx>
        <c:axId val="33079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3208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0088135"/>
        <c:axId val="2524889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61.85654978330423</c:v>
                </c:pt>
                <c:pt idx="1">
                  <c:v>1.188420186793241E-06</c:v>
                </c:pt>
                <c:pt idx="2">
                  <c:v>1.489802001596973E-28</c:v>
                </c:pt>
                <c:pt idx="3">
                  <c:v>1.2186003316821189E-64</c:v>
                </c:pt>
                <c:pt idx="4">
                  <c:v>6.503815847748278E-115</c:v>
                </c:pt>
                <c:pt idx="5">
                  <c:v>2.2649018433309787E-179</c:v>
                </c:pt>
                <c:pt idx="6">
                  <c:v>5.1464142379718E-258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5913473"/>
        <c:axId val="31894666"/>
      </c:scatterChart>
      <c:valAx>
        <c:axId val="40088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48896"/>
        <c:crosses val="max"/>
        <c:crossBetween val="midCat"/>
        <c:dispUnits/>
      </c:valAx>
      <c:valAx>
        <c:axId val="252488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88135"/>
        <c:crosses val="max"/>
        <c:crossBetween val="midCat"/>
        <c:dispUnits/>
      </c:valAx>
      <c:valAx>
        <c:axId val="25913473"/>
        <c:scaling>
          <c:orientation val="minMax"/>
        </c:scaling>
        <c:axPos val="b"/>
        <c:delete val="1"/>
        <c:majorTickMark val="in"/>
        <c:minorTickMark val="none"/>
        <c:tickLblPos val="nextTo"/>
        <c:crossAx val="31894666"/>
        <c:crosses val="max"/>
        <c:crossBetween val="midCat"/>
        <c:dispUnits/>
      </c:valAx>
      <c:valAx>
        <c:axId val="318946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91347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9283663"/>
        <c:axId val="6222637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0.024818351106852796</c:v>
                </c:pt>
                <c:pt idx="1">
                  <c:v>0.04432652886468774</c:v>
                </c:pt>
                <c:pt idx="2">
                  <c:v>0.07606462770863935</c:v>
                </c:pt>
                <c:pt idx="3">
                  <c:v>0.12540936965111998</c:v>
                </c:pt>
                <c:pt idx="4">
                  <c:v>0.19865771993889578</c:v>
                </c:pt>
                <c:pt idx="5">
                  <c:v>0.3023494124738529</c:v>
                </c:pt>
                <c:pt idx="6">
                  <c:v>0.44212088648500714</c:v>
                </c:pt>
                <c:pt idx="7">
                  <c:v>0.6211566742049509</c:v>
                </c:pt>
                <c:pt idx="8">
                  <c:v>0.8384738075601706</c:v>
                </c:pt>
                <c:pt idx="9">
                  <c:v>1.0874419079059916</c:v>
                </c:pt>
                <c:pt idx="10">
                  <c:v>1.355036057307202</c:v>
                </c:pt>
                <c:pt idx="11">
                  <c:v>1.6222726954643023</c:v>
                </c:pt>
                <c:pt idx="12">
                  <c:v>1.8660577761940764</c:v>
                </c:pt>
                <c:pt idx="13">
                  <c:v>2.062312785698609</c:v>
                </c:pt>
                <c:pt idx="14">
                  <c:v>2.189839086262551</c:v>
                </c:pt>
                <c:pt idx="15">
                  <c:v>2.2340767702480213</c:v>
                </c:pt>
                <c:pt idx="16">
                  <c:v>2.189839086262551</c:v>
                </c:pt>
                <c:pt idx="17">
                  <c:v>2.0623127856986088</c:v>
                </c:pt>
                <c:pt idx="18">
                  <c:v>1.8660577761940764</c:v>
                </c:pt>
                <c:pt idx="19">
                  <c:v>1.6222726954643023</c:v>
                </c:pt>
                <c:pt idx="20">
                  <c:v>1.355036057307202</c:v>
                </c:pt>
                <c:pt idx="21">
                  <c:v>1.0874419079059912</c:v>
                </c:pt>
                <c:pt idx="22">
                  <c:v>0.8384738075601705</c:v>
                </c:pt>
                <c:pt idx="23">
                  <c:v>0.6211566742049509</c:v>
                </c:pt>
                <c:pt idx="24">
                  <c:v>0.44212088648500714</c:v>
                </c:pt>
                <c:pt idx="25">
                  <c:v>0.3023494124738529</c:v>
                </c:pt>
                <c:pt idx="26">
                  <c:v>0.19865771993889578</c:v>
                </c:pt>
                <c:pt idx="27">
                  <c:v>0.12540936965111998</c:v>
                </c:pt>
                <c:pt idx="28">
                  <c:v>0.07606462770863935</c:v>
                </c:pt>
                <c:pt idx="29">
                  <c:v>0.04432652886468774</c:v>
                </c:pt>
                <c:pt idx="30">
                  <c:v>0.024818351106852796</c:v>
                </c:pt>
              </c:numCache>
            </c:numRef>
          </c:val>
          <c:smooth val="0"/>
        </c:ser>
        <c:axId val="23166473"/>
        <c:axId val="7171666"/>
      </c:lineChart>
      <c:catAx>
        <c:axId val="292836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2226376"/>
        <c:crosses val="autoZero"/>
        <c:auto val="0"/>
        <c:lblOffset val="100"/>
        <c:tickLblSkip val="1"/>
        <c:noMultiLvlLbl val="0"/>
      </c:catAx>
      <c:valAx>
        <c:axId val="622263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283663"/>
        <c:crossesAt val="1"/>
        <c:crossBetween val="between"/>
        <c:dispUnits/>
      </c:valAx>
      <c:catAx>
        <c:axId val="23166473"/>
        <c:scaling>
          <c:orientation val="minMax"/>
        </c:scaling>
        <c:axPos val="b"/>
        <c:delete val="1"/>
        <c:majorTickMark val="in"/>
        <c:minorTickMark val="none"/>
        <c:tickLblPos val="nextTo"/>
        <c:crossAx val="7171666"/>
        <c:crosses val="autoZero"/>
        <c:auto val="0"/>
        <c:lblOffset val="100"/>
        <c:tickLblSkip val="1"/>
        <c:noMultiLvlLbl val="0"/>
      </c:catAx>
      <c:valAx>
        <c:axId val="717166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16647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Nominal!$F$47:$F$74</c:f>
              <c:numCache>
                <c:ptCount val="28"/>
                <c:pt idx="0">
                  <c:v>-0.0846</c:v>
                </c:pt>
                <c:pt idx="1">
                  <c:v>-0.8346</c:v>
                </c:pt>
                <c:pt idx="2">
                  <c:v>-0.0906</c:v>
                </c:pt>
                <c:pt idx="3">
                  <c:v>-0.0924</c:v>
                </c:pt>
                <c:pt idx="4">
                  <c:v>-0.0957</c:v>
                </c:pt>
                <c:pt idx="5">
                  <c:v>-0.1006</c:v>
                </c:pt>
                <c:pt idx="6">
                  <c:v>-0.1036</c:v>
                </c:pt>
                <c:pt idx="7">
                  <c:v>-0.106</c:v>
                </c:pt>
                <c:pt idx="8">
                  <c:v>-0.1091</c:v>
                </c:pt>
                <c:pt idx="9">
                  <c:v>-0.1126</c:v>
                </c:pt>
                <c:pt idx="10">
                  <c:v>-0.1035</c:v>
                </c:pt>
                <c:pt idx="11">
                  <c:v>-0.078</c:v>
                </c:pt>
                <c:pt idx="12">
                  <c:v>-0.0335</c:v>
                </c:pt>
                <c:pt idx="13">
                  <c:v>-0.0006</c:v>
                </c:pt>
                <c:pt idx="14">
                  <c:v>0.0324</c:v>
                </c:pt>
                <c:pt idx="15">
                  <c:v>0.0663</c:v>
                </c:pt>
                <c:pt idx="16">
                  <c:v>0.0922</c:v>
                </c:pt>
                <c:pt idx="17">
                  <c:v>0.0941</c:v>
                </c:pt>
                <c:pt idx="18">
                  <c:v>0.0961</c:v>
                </c:pt>
                <c:pt idx="19">
                  <c:v>0.0995</c:v>
                </c:pt>
                <c:pt idx="20">
                  <c:v>0.1015</c:v>
                </c:pt>
                <c:pt idx="21">
                  <c:v>0.0992</c:v>
                </c:pt>
                <c:pt idx="22">
                  <c:v>0.0779</c:v>
                </c:pt>
                <c:pt idx="23">
                  <c:v>0.0485</c:v>
                </c:pt>
                <c:pt idx="24">
                  <c:v>0.0185</c:v>
                </c:pt>
                <c:pt idx="25">
                  <c:v>-0.0097</c:v>
                </c:pt>
                <c:pt idx="26">
                  <c:v>-0.0373</c:v>
                </c:pt>
                <c:pt idx="27">
                  <c:v>-0.0649</c:v>
                </c:pt>
              </c:numCache>
            </c:numRef>
          </c:val>
        </c:ser>
        <c:axId val="64544995"/>
        <c:axId val="44034044"/>
      </c:areaChart>
      <c:catAx>
        <c:axId val="64544995"/>
        <c:scaling>
          <c:orientation val="minMax"/>
        </c:scaling>
        <c:axPos val="b"/>
        <c:delete val="1"/>
        <c:majorTickMark val="out"/>
        <c:minorTickMark val="none"/>
        <c:tickLblPos val="nextTo"/>
        <c:crossAx val="44034044"/>
        <c:crosses val="autoZero"/>
        <c:auto val="1"/>
        <c:lblOffset val="100"/>
        <c:noMultiLvlLbl val="0"/>
      </c:catAx>
      <c:valAx>
        <c:axId val="440340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44995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0762077"/>
        <c:axId val="998778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61.85654978330423</c:v>
                </c:pt>
                <c:pt idx="1">
                  <c:v>1.188420186793241E-06</c:v>
                </c:pt>
                <c:pt idx="2">
                  <c:v>1.489802001596973E-28</c:v>
                </c:pt>
                <c:pt idx="3">
                  <c:v>1.2186003316821189E-64</c:v>
                </c:pt>
                <c:pt idx="4">
                  <c:v>6.503815847748278E-115</c:v>
                </c:pt>
                <c:pt idx="5">
                  <c:v>2.2649018433309787E-179</c:v>
                </c:pt>
                <c:pt idx="6">
                  <c:v>5.1464142379718E-258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2781175"/>
        <c:axId val="3703984"/>
      </c:lineChart>
      <c:catAx>
        <c:axId val="607620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9987782"/>
        <c:crosses val="autoZero"/>
        <c:auto val="0"/>
        <c:lblOffset val="100"/>
        <c:tickLblSkip val="1"/>
        <c:noMultiLvlLbl val="0"/>
      </c:catAx>
      <c:valAx>
        <c:axId val="99877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762077"/>
        <c:crossesAt val="1"/>
        <c:crossBetween val="between"/>
        <c:dispUnits/>
      </c:valAx>
      <c:catAx>
        <c:axId val="22781175"/>
        <c:scaling>
          <c:orientation val="minMax"/>
        </c:scaling>
        <c:axPos val="b"/>
        <c:delete val="1"/>
        <c:majorTickMark val="in"/>
        <c:minorTickMark val="none"/>
        <c:tickLblPos val="nextTo"/>
        <c:crossAx val="3703984"/>
        <c:crosses val="autoZero"/>
        <c:auto val="0"/>
        <c:lblOffset val="100"/>
        <c:tickLblSkip val="1"/>
        <c:noMultiLvlLbl val="0"/>
      </c:catAx>
      <c:valAx>
        <c:axId val="370398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78117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Nominal!$F$47:$F$74</c:f>
              <c:numCache>
                <c:ptCount val="28"/>
                <c:pt idx="0">
                  <c:v>-0.0846</c:v>
                </c:pt>
                <c:pt idx="1">
                  <c:v>-0.8346</c:v>
                </c:pt>
                <c:pt idx="2">
                  <c:v>-0.0906</c:v>
                </c:pt>
                <c:pt idx="3">
                  <c:v>-0.0924</c:v>
                </c:pt>
                <c:pt idx="4">
                  <c:v>-0.0957</c:v>
                </c:pt>
                <c:pt idx="5">
                  <c:v>-0.1006</c:v>
                </c:pt>
                <c:pt idx="6">
                  <c:v>-0.1036</c:v>
                </c:pt>
                <c:pt idx="7">
                  <c:v>-0.106</c:v>
                </c:pt>
                <c:pt idx="8">
                  <c:v>-0.1091</c:v>
                </c:pt>
                <c:pt idx="9">
                  <c:v>-0.1126</c:v>
                </c:pt>
                <c:pt idx="10">
                  <c:v>-0.1035</c:v>
                </c:pt>
                <c:pt idx="11">
                  <c:v>-0.078</c:v>
                </c:pt>
                <c:pt idx="12">
                  <c:v>-0.0335</c:v>
                </c:pt>
                <c:pt idx="13">
                  <c:v>-0.0006</c:v>
                </c:pt>
                <c:pt idx="14">
                  <c:v>0.0324</c:v>
                </c:pt>
                <c:pt idx="15">
                  <c:v>0.0663</c:v>
                </c:pt>
                <c:pt idx="16">
                  <c:v>0.0922</c:v>
                </c:pt>
                <c:pt idx="17">
                  <c:v>0.0941</c:v>
                </c:pt>
                <c:pt idx="18">
                  <c:v>0.0961</c:v>
                </c:pt>
                <c:pt idx="19">
                  <c:v>0.0995</c:v>
                </c:pt>
                <c:pt idx="20">
                  <c:v>0.1015</c:v>
                </c:pt>
                <c:pt idx="21">
                  <c:v>0.0992</c:v>
                </c:pt>
                <c:pt idx="22">
                  <c:v>0.0779</c:v>
                </c:pt>
                <c:pt idx="23">
                  <c:v>0.0485</c:v>
                </c:pt>
                <c:pt idx="24">
                  <c:v>0.0185</c:v>
                </c:pt>
                <c:pt idx="25">
                  <c:v>-0.0097</c:v>
                </c:pt>
                <c:pt idx="26">
                  <c:v>-0.0373</c:v>
                </c:pt>
                <c:pt idx="27">
                  <c:v>-0.0649</c:v>
                </c:pt>
              </c:numCache>
            </c:numRef>
          </c:val>
          <c:smooth val="1"/>
        </c:ser>
        <c:axId val="33335857"/>
        <c:axId val="31587258"/>
      </c:lineChart>
      <c:catAx>
        <c:axId val="33335857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1587258"/>
        <c:crosses val="autoZero"/>
        <c:auto val="0"/>
        <c:lblOffset val="100"/>
        <c:tickLblSkip val="1"/>
        <c:noMultiLvlLbl val="0"/>
      </c:catAx>
      <c:valAx>
        <c:axId val="3158725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33585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5849867"/>
        <c:axId val="843107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61.85654978330423</c:v>
                </c:pt>
                <c:pt idx="1">
                  <c:v>1.188420186793241E-06</c:v>
                </c:pt>
                <c:pt idx="2">
                  <c:v>1.489802001596973E-28</c:v>
                </c:pt>
                <c:pt idx="3">
                  <c:v>1.2186003316821189E-64</c:v>
                </c:pt>
                <c:pt idx="4">
                  <c:v>6.503815847748278E-115</c:v>
                </c:pt>
                <c:pt idx="5">
                  <c:v>2.2649018433309787E-179</c:v>
                </c:pt>
                <c:pt idx="6">
                  <c:v>5.1464142379718E-258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8770821"/>
        <c:axId val="11828526"/>
      </c:lineChart>
      <c:catAx>
        <c:axId val="158498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8431076"/>
        <c:crosses val="autoZero"/>
        <c:auto val="0"/>
        <c:lblOffset val="100"/>
        <c:tickLblSkip val="1"/>
        <c:noMultiLvlLbl val="0"/>
      </c:catAx>
      <c:valAx>
        <c:axId val="84310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849867"/>
        <c:crossesAt val="1"/>
        <c:crossBetween val="between"/>
        <c:dispUnits/>
      </c:valAx>
      <c:catAx>
        <c:axId val="8770821"/>
        <c:scaling>
          <c:orientation val="minMax"/>
        </c:scaling>
        <c:axPos val="b"/>
        <c:delete val="1"/>
        <c:majorTickMark val="in"/>
        <c:minorTickMark val="none"/>
        <c:tickLblPos val="nextTo"/>
        <c:crossAx val="11828526"/>
        <c:crosses val="autoZero"/>
        <c:auto val="0"/>
        <c:lblOffset val="100"/>
        <c:tickLblSkip val="1"/>
        <c:noMultiLvlLbl val="0"/>
      </c:catAx>
      <c:valAx>
        <c:axId val="1182852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77082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Nominal!$F$47:$F$74</c:f>
              <c:numCache>
                <c:ptCount val="28"/>
                <c:pt idx="0">
                  <c:v>-0.0846</c:v>
                </c:pt>
                <c:pt idx="1">
                  <c:v>-0.8346</c:v>
                </c:pt>
                <c:pt idx="2">
                  <c:v>-0.0906</c:v>
                </c:pt>
                <c:pt idx="3">
                  <c:v>-0.0924</c:v>
                </c:pt>
                <c:pt idx="4">
                  <c:v>-0.0957</c:v>
                </c:pt>
                <c:pt idx="5">
                  <c:v>-0.1006</c:v>
                </c:pt>
                <c:pt idx="6">
                  <c:v>-0.1036</c:v>
                </c:pt>
                <c:pt idx="7">
                  <c:v>-0.106</c:v>
                </c:pt>
                <c:pt idx="8">
                  <c:v>-0.1091</c:v>
                </c:pt>
                <c:pt idx="9">
                  <c:v>-0.1126</c:v>
                </c:pt>
                <c:pt idx="10">
                  <c:v>-0.1035</c:v>
                </c:pt>
                <c:pt idx="11">
                  <c:v>-0.078</c:v>
                </c:pt>
                <c:pt idx="12">
                  <c:v>-0.0335</c:v>
                </c:pt>
                <c:pt idx="13">
                  <c:v>-0.0006</c:v>
                </c:pt>
                <c:pt idx="14">
                  <c:v>0.0324</c:v>
                </c:pt>
                <c:pt idx="15">
                  <c:v>0.0663</c:v>
                </c:pt>
                <c:pt idx="16">
                  <c:v>0.0922</c:v>
                </c:pt>
                <c:pt idx="17">
                  <c:v>0.0941</c:v>
                </c:pt>
                <c:pt idx="18">
                  <c:v>0.0961</c:v>
                </c:pt>
                <c:pt idx="19">
                  <c:v>0.0995</c:v>
                </c:pt>
                <c:pt idx="20">
                  <c:v>0.1015</c:v>
                </c:pt>
                <c:pt idx="21">
                  <c:v>0.0992</c:v>
                </c:pt>
                <c:pt idx="22">
                  <c:v>0.0779</c:v>
                </c:pt>
                <c:pt idx="23">
                  <c:v>0.0485</c:v>
                </c:pt>
                <c:pt idx="24">
                  <c:v>0.0185</c:v>
                </c:pt>
                <c:pt idx="25">
                  <c:v>-0.0097</c:v>
                </c:pt>
                <c:pt idx="26">
                  <c:v>-0.0373</c:v>
                </c:pt>
                <c:pt idx="27">
                  <c:v>-0.0649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Gauss!$N$3:$N$30</c:f>
              <c:numCache>
                <c:ptCount val="28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Gauss!$O$3:$O$30</c:f>
              <c:numCache>
                <c:ptCount val="28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Gauss!$P$3:$P$30</c:f>
              <c:numCache>
                <c:ptCount val="28"/>
                <c:pt idx="0">
                  <c:v>-0.043967857142857135</c:v>
                </c:pt>
                <c:pt idx="1">
                  <c:v>-0.043967857142857135</c:v>
                </c:pt>
                <c:pt idx="2">
                  <c:v>-0.043967857142857135</c:v>
                </c:pt>
                <c:pt idx="3">
                  <c:v>-0.043967857142857135</c:v>
                </c:pt>
                <c:pt idx="4">
                  <c:v>-0.043967857142857135</c:v>
                </c:pt>
                <c:pt idx="5">
                  <c:v>-0.043967857142857135</c:v>
                </c:pt>
                <c:pt idx="6">
                  <c:v>-0.043967857142857135</c:v>
                </c:pt>
                <c:pt idx="7">
                  <c:v>-0.043967857142857135</c:v>
                </c:pt>
                <c:pt idx="8">
                  <c:v>-0.043967857142857135</c:v>
                </c:pt>
                <c:pt idx="9">
                  <c:v>-0.043967857142857135</c:v>
                </c:pt>
                <c:pt idx="10">
                  <c:v>-0.043967857142857135</c:v>
                </c:pt>
                <c:pt idx="11">
                  <c:v>-0.043967857142857135</c:v>
                </c:pt>
                <c:pt idx="12">
                  <c:v>-0.043967857142857135</c:v>
                </c:pt>
                <c:pt idx="13">
                  <c:v>-0.043967857142857135</c:v>
                </c:pt>
                <c:pt idx="14">
                  <c:v>-0.043967857142857135</c:v>
                </c:pt>
                <c:pt idx="15">
                  <c:v>-0.043967857142857135</c:v>
                </c:pt>
                <c:pt idx="16">
                  <c:v>-0.043967857142857135</c:v>
                </c:pt>
                <c:pt idx="17">
                  <c:v>-0.043967857142857135</c:v>
                </c:pt>
                <c:pt idx="18">
                  <c:v>-0.043967857142857135</c:v>
                </c:pt>
                <c:pt idx="19">
                  <c:v>-0.043967857142857135</c:v>
                </c:pt>
                <c:pt idx="20">
                  <c:v>-0.043967857142857135</c:v>
                </c:pt>
                <c:pt idx="21">
                  <c:v>-0.043967857142857135</c:v>
                </c:pt>
                <c:pt idx="22">
                  <c:v>-0.043967857142857135</c:v>
                </c:pt>
                <c:pt idx="23">
                  <c:v>-0.043967857142857135</c:v>
                </c:pt>
                <c:pt idx="24">
                  <c:v>-0.043967857142857135</c:v>
                </c:pt>
                <c:pt idx="25">
                  <c:v>-0.043967857142857135</c:v>
                </c:pt>
                <c:pt idx="26">
                  <c:v>-0.043967857142857135</c:v>
                </c:pt>
                <c:pt idx="27">
                  <c:v>-0.043967857142857135</c:v>
                </c:pt>
              </c:numCache>
            </c:numRef>
          </c:val>
          <c:smooth val="0"/>
        </c:ser>
        <c:marker val="1"/>
        <c:axId val="39347871"/>
        <c:axId val="18586520"/>
      </c:lineChart>
      <c:catAx>
        <c:axId val="39347871"/>
        <c:scaling>
          <c:orientation val="minMax"/>
        </c:scaling>
        <c:axPos val="b"/>
        <c:delete val="1"/>
        <c:majorTickMark val="out"/>
        <c:minorTickMark val="none"/>
        <c:tickLblPos val="nextTo"/>
        <c:crossAx val="18586520"/>
        <c:crosses val="autoZero"/>
        <c:auto val="1"/>
        <c:lblOffset val="100"/>
        <c:noMultiLvlLbl val="0"/>
      </c:catAx>
      <c:valAx>
        <c:axId val="18586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9347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3060953"/>
        <c:axId val="2911312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0691507"/>
        <c:axId val="9352652"/>
      </c:lineChart>
      <c:catAx>
        <c:axId val="33060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9113122"/>
        <c:crosses val="autoZero"/>
        <c:auto val="0"/>
        <c:lblOffset val="100"/>
        <c:tickLblSkip val="1"/>
        <c:noMultiLvlLbl val="0"/>
      </c:catAx>
      <c:valAx>
        <c:axId val="29113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060953"/>
        <c:crossesAt val="1"/>
        <c:crossBetween val="between"/>
        <c:dispUnits/>
      </c:valAx>
      <c:catAx>
        <c:axId val="60691507"/>
        <c:scaling>
          <c:orientation val="minMax"/>
        </c:scaling>
        <c:axPos val="b"/>
        <c:delete val="1"/>
        <c:majorTickMark val="in"/>
        <c:minorTickMark val="none"/>
        <c:tickLblPos val="nextTo"/>
        <c:crossAx val="9352652"/>
        <c:crosses val="autoZero"/>
        <c:auto val="0"/>
        <c:lblOffset val="100"/>
        <c:tickLblSkip val="1"/>
        <c:noMultiLvlLbl val="0"/>
      </c:catAx>
      <c:valAx>
        <c:axId val="935265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69150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7065005"/>
        <c:axId val="19367318"/>
      </c:scatterChart>
      <c:valAx>
        <c:axId val="17065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67318"/>
        <c:crosses val="max"/>
        <c:crossBetween val="midCat"/>
        <c:dispUnits/>
      </c:valAx>
      <c:valAx>
        <c:axId val="19367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6500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05800"/>
    <xdr:graphicFrame>
      <xdr:nvGraphicFramePr>
        <xdr:cNvPr id="1" name="Shape 1025"/>
        <xdr:cNvGraphicFramePr/>
      </xdr:nvGraphicFramePr>
      <xdr:xfrm>
        <a:off x="0" y="0"/>
        <a:ext cx="12011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38832.429560185185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28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1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-0.043967857142857135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0.1015</v>
      </c>
      <c r="H8" s="5"/>
    </row>
    <row r="9" spans="5:8" ht="13.5">
      <c r="E9" s="63" t="s">
        <v>13</v>
      </c>
      <c r="F9" s="63"/>
      <c r="G9" s="35">
        <v>-0.8346244996116519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0.9361244996116519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16</v>
      </c>
      <c r="L12" s="44">
        <v>0</v>
      </c>
      <c r="M12" s="44">
        <v>11</v>
      </c>
      <c r="N12" s="44">
        <v>27</v>
      </c>
      <c r="O12" s="45">
        <v>96.42857142857143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</v>
      </c>
      <c r="L13" s="44"/>
      <c r="M13" s="44">
        <v>0</v>
      </c>
      <c r="N13" s="44">
        <v>1</v>
      </c>
      <c r="O13" s="45">
        <v>3.571428571428571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17</v>
      </c>
      <c r="L15" s="44">
        <v>0</v>
      </c>
      <c r="M15" s="44">
        <v>11</v>
      </c>
      <c r="N15" s="44">
        <v>28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0.09535125212659068</v>
      </c>
      <c r="L18" s="42">
        <v>0.2854583909803097</v>
      </c>
      <c r="M18" s="42">
        <v>7.105427357601002E-15</v>
      </c>
      <c r="N18" s="51">
        <v>0.1015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-0.7842904834121924</v>
      </c>
      <c r="L19" s="42">
        <v>-0.7842904834121924</v>
      </c>
      <c r="M19" s="42">
        <v>-0.7842904834121924</v>
      </c>
      <c r="N19" s="51">
        <v>-0.8346244996116519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0.8796417355387831</v>
      </c>
      <c r="L20" s="42">
        <v>0.3201634085544036</v>
      </c>
      <c r="M20" s="42">
        <v>1.7763568394002505E-14</v>
      </c>
      <c r="N20" s="51">
        <v>0.9361244996116519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-0.04132362255716109</v>
      </c>
      <c r="L22" s="42">
        <v>0.015040568582857945</v>
      </c>
      <c r="M22" s="42">
        <v>2.6962559169468085E-16</v>
      </c>
      <c r="N22" s="51">
        <v>-0.043967857142857135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0.16666336430090553</v>
      </c>
      <c r="L23" s="42">
        <v>0.06066050374819871</v>
      </c>
      <c r="M23" s="42">
        <v>4.706537576036506E-15</v>
      </c>
      <c r="N23" s="51">
        <v>0.17735944777508109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0.16442188127426957</v>
      </c>
      <c r="L24" s="42">
        <v>0.059844670645890566</v>
      </c>
      <c r="M24" s="42">
        <v>4.785032001357879E-15</v>
      </c>
      <c r="N24" s="51">
        <v>0.17497297157110664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101.76772753441058</v>
      </c>
      <c r="D47" s="24">
        <v>-54.19269489250573</v>
      </c>
      <c r="E47" s="24">
        <v>16.044569</v>
      </c>
      <c r="F47" s="60">
        <v>-0.0846</v>
      </c>
    </row>
    <row r="48" spans="2:7" ht="13.5">
      <c r="B48" s="27" t="s">
        <v>56</v>
      </c>
      <c r="C48" s="24">
        <v>101.06294853441058</v>
      </c>
      <c r="D48" s="24">
        <v>-53.93620489250573</v>
      </c>
      <c r="E48" s="24">
        <v>16.044572</v>
      </c>
      <c r="F48" s="60">
        <v>-0.8346</v>
      </c>
      <c r="G48" s="60">
        <v>-0.6471</v>
      </c>
    </row>
    <row r="49" spans="2:6" ht="13.5">
      <c r="B49" s="27" t="s">
        <v>57</v>
      </c>
      <c r="C49" s="24">
        <v>101.53342253441058</v>
      </c>
      <c r="D49" s="24">
        <v>-54.819043892505725</v>
      </c>
      <c r="E49" s="24">
        <v>13.684399</v>
      </c>
      <c r="F49" s="60">
        <v>-0.0906</v>
      </c>
    </row>
    <row r="50" spans="2:6" ht="13.5">
      <c r="B50" s="27" t="s">
        <v>58</v>
      </c>
      <c r="C50" s="24">
        <v>101.51457553441058</v>
      </c>
      <c r="D50" s="24">
        <v>-54.86541389250573</v>
      </c>
      <c r="E50" s="24">
        <v>10.13695</v>
      </c>
      <c r="F50" s="60">
        <v>-0.0924</v>
      </c>
    </row>
    <row r="51" spans="2:6" ht="13.5">
      <c r="B51" s="27" t="s">
        <v>59</v>
      </c>
      <c r="C51" s="24">
        <v>101.49760353441057</v>
      </c>
      <c r="D51" s="24">
        <v>-54.902600892505724</v>
      </c>
      <c r="E51" s="24">
        <v>6.340183</v>
      </c>
      <c r="F51" s="60">
        <v>-0.0957</v>
      </c>
    </row>
    <row r="52" spans="2:6" ht="13.5">
      <c r="B52" s="27" t="s">
        <v>60</v>
      </c>
      <c r="C52" s="24">
        <v>101.48262153441058</v>
      </c>
      <c r="D52" s="24">
        <v>-54.929386892505725</v>
      </c>
      <c r="E52" s="24">
        <v>2.1908239999999997</v>
      </c>
      <c r="F52" s="60">
        <v>-0.1006</v>
      </c>
    </row>
    <row r="53" spans="2:6" ht="13.5">
      <c r="B53" s="27" t="s">
        <v>61</v>
      </c>
      <c r="C53" s="24">
        <v>101.48128753441058</v>
      </c>
      <c r="D53" s="24">
        <v>-54.92408889250573</v>
      </c>
      <c r="E53" s="24">
        <v>-1.8756440000000003</v>
      </c>
      <c r="F53" s="60">
        <v>-0.1036</v>
      </c>
    </row>
    <row r="54" spans="2:6" ht="13.5">
      <c r="B54" s="27" t="s">
        <v>62</v>
      </c>
      <c r="C54" s="24">
        <v>101.46294753441057</v>
      </c>
      <c r="D54" s="24">
        <v>-54.967492892505724</v>
      </c>
      <c r="E54" s="24">
        <v>-5.820945</v>
      </c>
      <c r="F54" s="60">
        <v>-0.106</v>
      </c>
    </row>
    <row r="55" spans="2:6" ht="13.5">
      <c r="B55" s="27" t="s">
        <v>63</v>
      </c>
      <c r="C55" s="24">
        <v>101.47384153441058</v>
      </c>
      <c r="D55" s="24">
        <v>-54.92856589250572</v>
      </c>
      <c r="E55" s="24">
        <v>-9.887331</v>
      </c>
      <c r="F55" s="60">
        <v>-0.1091</v>
      </c>
    </row>
    <row r="56" spans="2:6" ht="13.5">
      <c r="B56" s="27" t="s">
        <v>64</v>
      </c>
      <c r="C56" s="24">
        <v>101.47599053441058</v>
      </c>
      <c r="D56" s="24">
        <v>-54.912337892505725</v>
      </c>
      <c r="E56" s="24">
        <v>-13.737972</v>
      </c>
      <c r="F56" s="60">
        <v>-0.1126</v>
      </c>
    </row>
    <row r="57" spans="2:6" ht="13.5">
      <c r="B57" s="27" t="s">
        <v>65</v>
      </c>
      <c r="C57" s="24">
        <v>102.09835353441058</v>
      </c>
      <c r="D57" s="24">
        <v>-53.22903489250573</v>
      </c>
      <c r="E57" s="24">
        <v>-17.36223</v>
      </c>
      <c r="F57" s="60">
        <v>-0.1035</v>
      </c>
    </row>
    <row r="58" spans="2:6" ht="13.5">
      <c r="B58" s="27" t="s">
        <v>66</v>
      </c>
      <c r="C58" s="24">
        <v>103.41773453441058</v>
      </c>
      <c r="D58" s="24">
        <v>-49.67884789250573</v>
      </c>
      <c r="E58" s="24">
        <v>-19.277671</v>
      </c>
      <c r="F58" s="60">
        <v>-0.078</v>
      </c>
    </row>
    <row r="59" spans="2:6" ht="13.5">
      <c r="B59" s="27" t="s">
        <v>67</v>
      </c>
      <c r="C59" s="24">
        <v>105.58602653441058</v>
      </c>
      <c r="D59" s="24">
        <v>-43.85147689250573</v>
      </c>
      <c r="E59" s="24">
        <v>-19.363167</v>
      </c>
      <c r="F59" s="60">
        <v>-0.0335</v>
      </c>
    </row>
    <row r="60" spans="2:6" ht="13.5">
      <c r="B60" s="27" t="s">
        <v>68</v>
      </c>
      <c r="C60" s="24">
        <v>107.16128153441058</v>
      </c>
      <c r="D60" s="24">
        <v>-39.61974189250573</v>
      </c>
      <c r="E60" s="24">
        <v>-19.423846</v>
      </c>
      <c r="F60" s="60">
        <v>-0.0006</v>
      </c>
    </row>
    <row r="61" spans="2:6" ht="13.5">
      <c r="B61" s="27" t="s">
        <v>69</v>
      </c>
      <c r="C61" s="24">
        <v>108.62882053441058</v>
      </c>
      <c r="D61" s="24">
        <v>-35.68403989250573</v>
      </c>
      <c r="E61" s="24">
        <v>-19.402927</v>
      </c>
      <c r="F61" s="60">
        <v>0.0324</v>
      </c>
    </row>
    <row r="62" spans="2:6" ht="13.5">
      <c r="B62" s="27" t="s">
        <v>70</v>
      </c>
      <c r="C62" s="24">
        <v>110.11103953441058</v>
      </c>
      <c r="D62" s="24">
        <v>-31.710807892505727</v>
      </c>
      <c r="E62" s="24">
        <v>-18.65553</v>
      </c>
      <c r="F62" s="60">
        <v>0.0663</v>
      </c>
    </row>
    <row r="63" spans="2:6" ht="13.5">
      <c r="B63" s="27" t="s">
        <v>71</v>
      </c>
      <c r="C63" s="24">
        <v>111.21468753441057</v>
      </c>
      <c r="D63" s="24">
        <v>-28.754250892505727</v>
      </c>
      <c r="E63" s="24">
        <v>-14.145727</v>
      </c>
      <c r="F63" s="60">
        <v>0.0922</v>
      </c>
    </row>
    <row r="64" spans="2:6" ht="13.5">
      <c r="B64" s="27" t="s">
        <v>72</v>
      </c>
      <c r="C64" s="24">
        <v>111.24000053441058</v>
      </c>
      <c r="D64" s="24">
        <v>-28.690466892505725</v>
      </c>
      <c r="E64" s="24">
        <v>-8.134094</v>
      </c>
      <c r="F64" s="60">
        <v>0.0941</v>
      </c>
    </row>
    <row r="65" spans="2:6" ht="13.5">
      <c r="B65" s="27" t="s">
        <v>73</v>
      </c>
      <c r="C65" s="24">
        <v>111.30325553441058</v>
      </c>
      <c r="D65" s="24">
        <v>-28.522578892505727</v>
      </c>
      <c r="E65" s="24">
        <v>-2.0893930000000003</v>
      </c>
      <c r="F65" s="60">
        <v>0.0961</v>
      </c>
    </row>
    <row r="66" spans="2:6" ht="13.5">
      <c r="B66" s="27" t="s">
        <v>74</v>
      </c>
      <c r="C66" s="24">
        <v>111.32248253441058</v>
      </c>
      <c r="D66" s="24">
        <v>-28.479616892505728</v>
      </c>
      <c r="E66" s="24">
        <v>4.052741</v>
      </c>
      <c r="F66" s="60">
        <v>0.0995</v>
      </c>
    </row>
    <row r="67" spans="2:6" ht="13.5">
      <c r="B67" s="27" t="s">
        <v>75</v>
      </c>
      <c r="C67" s="24">
        <v>111.32735253441058</v>
      </c>
      <c r="D67" s="24">
        <v>-28.471945892505726</v>
      </c>
      <c r="E67" s="24">
        <v>10.031232</v>
      </c>
      <c r="F67" s="60">
        <v>0.1015</v>
      </c>
    </row>
    <row r="68" spans="2:6" ht="13.5">
      <c r="B68" s="27" t="s">
        <v>76</v>
      </c>
      <c r="C68" s="24">
        <v>111.08497953441058</v>
      </c>
      <c r="D68" s="24">
        <v>-29.131110892505728</v>
      </c>
      <c r="E68" s="24">
        <v>15.850785</v>
      </c>
      <c r="F68" s="60">
        <v>0.0992</v>
      </c>
    </row>
    <row r="69" spans="2:6" ht="13.5">
      <c r="B69" s="27" t="s">
        <v>77</v>
      </c>
      <c r="C69" s="24">
        <v>110.03702453441058</v>
      </c>
      <c r="D69" s="24">
        <v>-31.948065892505724</v>
      </c>
      <c r="E69" s="24">
        <v>18.929792</v>
      </c>
      <c r="F69" s="60">
        <v>0.0779</v>
      </c>
    </row>
    <row r="70" spans="2:6" ht="13.5">
      <c r="B70" s="27" t="s">
        <v>78</v>
      </c>
      <c r="C70" s="24">
        <v>108.63899553441058</v>
      </c>
      <c r="D70" s="24">
        <v>-35.703212892505725</v>
      </c>
      <c r="E70" s="24">
        <v>19.698437</v>
      </c>
      <c r="F70" s="60">
        <v>0.0485</v>
      </c>
    </row>
    <row r="71" spans="2:6" ht="13.5">
      <c r="B71" s="27" t="s">
        <v>79</v>
      </c>
      <c r="C71" s="24">
        <v>107.17625553441057</v>
      </c>
      <c r="D71" s="24">
        <v>-39.634377892505725</v>
      </c>
      <c r="E71" s="24">
        <v>19.672929</v>
      </c>
      <c r="F71" s="60">
        <v>0.0185</v>
      </c>
    </row>
    <row r="72" spans="2:6" ht="13.5">
      <c r="B72" s="27" t="s">
        <v>80</v>
      </c>
      <c r="C72" s="24">
        <v>105.70785153441058</v>
      </c>
      <c r="D72" s="24">
        <v>-43.58623989250572</v>
      </c>
      <c r="E72" s="24">
        <v>19.623788</v>
      </c>
      <c r="F72" s="60">
        <v>-0.0097</v>
      </c>
    </row>
    <row r="73" spans="2:6" ht="13.5">
      <c r="B73" s="27" t="s">
        <v>81</v>
      </c>
      <c r="C73" s="24">
        <v>104.22655753441057</v>
      </c>
      <c r="D73" s="24">
        <v>-47.57555789250573</v>
      </c>
      <c r="E73" s="24">
        <v>19.546827</v>
      </c>
      <c r="F73" s="60">
        <v>-0.0373</v>
      </c>
    </row>
    <row r="74" spans="2:6" ht="13.5">
      <c r="B74" s="27" t="s">
        <v>82</v>
      </c>
      <c r="C74" s="24">
        <v>102.77825053441057</v>
      </c>
      <c r="D74" s="24">
        <v>-51.47398989250573</v>
      </c>
      <c r="E74" s="24">
        <v>18.950075</v>
      </c>
      <c r="F74" s="60">
        <v>-0.0649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4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38832.429560185185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28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-0.043967857142857135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0.1015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-0.8346244996116519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0.9361244996116519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0.17497297157110664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101.84724820253005</v>
      </c>
      <c r="D47" s="24">
        <v>-54.22163804871018</v>
      </c>
      <c r="E47" s="24">
        <v>16.044568999999992</v>
      </c>
      <c r="F47" s="60">
        <v>-0.0846</v>
      </c>
    </row>
    <row r="48" spans="2:7" ht="13.5">
      <c r="B48" s="27" t="s">
        <v>56</v>
      </c>
      <c r="C48" s="24">
        <v>101.84723901782277</v>
      </c>
      <c r="D48" s="24">
        <v>-54.22166328348604</v>
      </c>
      <c r="E48" s="24">
        <v>16.044571999999995</v>
      </c>
      <c r="F48" s="60">
        <v>-0.8346</v>
      </c>
      <c r="G48" s="39">
        <v>-0.6471</v>
      </c>
    </row>
    <row r="49" spans="2:6" ht="13.5">
      <c r="B49" s="27" t="s">
        <v>57</v>
      </c>
      <c r="C49" s="24">
        <v>101.61853503588276</v>
      </c>
      <c r="D49" s="24">
        <v>-54.850022309605535</v>
      </c>
      <c r="E49" s="24">
        <v>13.684399000000012</v>
      </c>
      <c r="F49" s="60">
        <v>-0.0906</v>
      </c>
    </row>
    <row r="50" spans="2:6" ht="13.5">
      <c r="B50" s="27" t="s">
        <v>58</v>
      </c>
      <c r="C50" s="24">
        <v>101.60142732496189</v>
      </c>
      <c r="D50" s="24">
        <v>-54.89702535905914</v>
      </c>
      <c r="E50" s="24">
        <v>10.136949999999999</v>
      </c>
      <c r="F50" s="60">
        <v>-0.0924</v>
      </c>
    </row>
    <row r="51" spans="2:6" ht="13.5">
      <c r="B51" s="27" t="s">
        <v>59</v>
      </c>
      <c r="C51" s="24">
        <v>101.58749030668551</v>
      </c>
      <c r="D51" s="24">
        <v>-54.93531700206806</v>
      </c>
      <c r="E51" s="24">
        <v>6.340183000000005</v>
      </c>
      <c r="F51" s="60">
        <v>-0.0957</v>
      </c>
    </row>
    <row r="52" spans="2:6" ht="13.5">
      <c r="B52" s="27" t="s">
        <v>60</v>
      </c>
      <c r="C52" s="24">
        <v>101.57712889115238</v>
      </c>
      <c r="D52" s="24">
        <v>-54.96378475727891</v>
      </c>
      <c r="E52" s="24">
        <v>2.19082400000001</v>
      </c>
      <c r="F52" s="60">
        <v>-0.1006</v>
      </c>
    </row>
    <row r="53" spans="2:6" ht="13.5">
      <c r="B53" s="27" t="s">
        <v>61</v>
      </c>
      <c r="C53" s="24">
        <v>101.57867558717399</v>
      </c>
      <c r="D53" s="24">
        <v>-54.95953524488476</v>
      </c>
      <c r="E53" s="24">
        <v>-1.8756439999999959</v>
      </c>
      <c r="F53" s="60">
        <v>-0.1036</v>
      </c>
    </row>
    <row r="54" spans="2:6" ht="13.5">
      <c r="B54" s="27" t="s">
        <v>62</v>
      </c>
      <c r="C54" s="24">
        <v>101.56258043801198</v>
      </c>
      <c r="D54" s="24">
        <v>-55.003756303770146</v>
      </c>
      <c r="E54" s="24">
        <v>-5.8209449999999965</v>
      </c>
      <c r="F54" s="60">
        <v>-0.106</v>
      </c>
    </row>
    <row r="55" spans="2:6" ht="13.5">
      <c r="B55" s="27" t="s">
        <v>63</v>
      </c>
      <c r="C55" s="24">
        <v>101.57636569057145</v>
      </c>
      <c r="D55" s="24">
        <v>-54.965881633641544</v>
      </c>
      <c r="E55" s="24">
        <v>-9.887331000000001</v>
      </c>
      <c r="F55" s="60">
        <v>-0.1091</v>
      </c>
    </row>
    <row r="56" spans="2:6" ht="13.5">
      <c r="B56" s="27" t="s">
        <v>64</v>
      </c>
      <c r="C56" s="24">
        <v>101.58183265448231</v>
      </c>
      <c r="D56" s="24">
        <v>-54.95086127374347</v>
      </c>
      <c r="E56" s="24">
        <v>-13.737971999999996</v>
      </c>
      <c r="F56" s="60">
        <v>-0.1126</v>
      </c>
    </row>
    <row r="57" spans="2:6" ht="13.5">
      <c r="B57" s="27" t="s">
        <v>65</v>
      </c>
      <c r="C57" s="24">
        <v>102.19563845148004</v>
      </c>
      <c r="D57" s="24">
        <v>-53.26444370656207</v>
      </c>
      <c r="E57" s="24">
        <v>-17.36223</v>
      </c>
      <c r="F57" s="60">
        <v>-0.1035</v>
      </c>
    </row>
    <row r="58" spans="2:6" ht="13.5">
      <c r="B58" s="27" t="s">
        <v>66</v>
      </c>
      <c r="C58" s="24">
        <v>103.49098481761189</v>
      </c>
      <c r="D58" s="24">
        <v>-49.705508815242574</v>
      </c>
      <c r="E58" s="24">
        <v>-19.277670999999998</v>
      </c>
      <c r="F58" s="60">
        <v>-0.078</v>
      </c>
    </row>
    <row r="59" spans="2:6" ht="13.5">
      <c r="B59" s="27" t="s">
        <v>67</v>
      </c>
      <c r="C59" s="24">
        <v>105.61750773670573</v>
      </c>
      <c r="D59" s="24">
        <v>-43.86293511308008</v>
      </c>
      <c r="E59" s="24">
        <v>-19.363167000000004</v>
      </c>
      <c r="F59" s="60">
        <v>-0.0335</v>
      </c>
    </row>
    <row r="60" spans="2:6" ht="13.5">
      <c r="B60" s="27" t="s">
        <v>68</v>
      </c>
      <c r="C60" s="24">
        <v>107.16183097982162</v>
      </c>
      <c r="D60" s="24">
        <v>-39.6199418742807</v>
      </c>
      <c r="E60" s="24">
        <v>-19.423846000000005</v>
      </c>
      <c r="F60" s="60">
        <v>-0.0006</v>
      </c>
    </row>
    <row r="61" spans="2:6" ht="13.5">
      <c r="B61" s="27" t="s">
        <v>69</v>
      </c>
      <c r="C61" s="24">
        <v>108.59841067232581</v>
      </c>
      <c r="D61" s="24">
        <v>-35.672971607878736</v>
      </c>
      <c r="E61" s="24">
        <v>-19.402927000000002</v>
      </c>
      <c r="F61" s="60">
        <v>0.0324</v>
      </c>
    </row>
    <row r="62" spans="2:6" ht="13.5">
      <c r="B62" s="27" t="s">
        <v>70</v>
      </c>
      <c r="C62" s="24">
        <v>110.0487695081133</v>
      </c>
      <c r="D62" s="24">
        <v>-31.688143456446525</v>
      </c>
      <c r="E62" s="24">
        <v>-18.655530000000002</v>
      </c>
      <c r="F62" s="60">
        <v>0.0663</v>
      </c>
    </row>
    <row r="63" spans="2:6" ht="13.5">
      <c r="B63" s="27" t="s">
        <v>71</v>
      </c>
      <c r="C63" s="24">
        <v>111.12809090279971</v>
      </c>
      <c r="D63" s="24">
        <v>-28.72273229621165</v>
      </c>
      <c r="E63" s="24">
        <v>-14.145727000000008</v>
      </c>
      <c r="F63" s="60">
        <v>0.0922</v>
      </c>
    </row>
    <row r="64" spans="2:6" ht="13.5">
      <c r="B64" s="27" t="s">
        <v>72</v>
      </c>
      <c r="C64" s="24">
        <v>111.1515517437535</v>
      </c>
      <c r="D64" s="24">
        <v>-28.6582741654497</v>
      </c>
      <c r="E64" s="24">
        <v>-8.134093999999994</v>
      </c>
      <c r="F64" s="60">
        <v>0.0941</v>
      </c>
    </row>
    <row r="65" spans="2:6" ht="13.5">
      <c r="B65" s="27" t="s">
        <v>73</v>
      </c>
      <c r="C65" s="24">
        <v>111.21290933623628</v>
      </c>
      <c r="D65" s="24">
        <v>-28.489695565591155</v>
      </c>
      <c r="E65" s="24">
        <v>-2.089393000000003</v>
      </c>
      <c r="F65" s="60">
        <v>0.0961</v>
      </c>
    </row>
    <row r="66" spans="2:6" ht="13.5">
      <c r="B66" s="27" t="s">
        <v>74</v>
      </c>
      <c r="C66" s="24">
        <v>111.22896618862603</v>
      </c>
      <c r="D66" s="24">
        <v>-28.445579726222796</v>
      </c>
      <c r="E66" s="24">
        <v>4.052740999999998</v>
      </c>
      <c r="F66" s="60">
        <v>0.0995</v>
      </c>
    </row>
    <row r="67" spans="2:6" ht="13.5">
      <c r="B67" s="27" t="s">
        <v>75</v>
      </c>
      <c r="C67" s="24">
        <v>111.23200128228399</v>
      </c>
      <c r="D67" s="24">
        <v>-28.437240874931632</v>
      </c>
      <c r="E67" s="24">
        <v>10.031231999999997</v>
      </c>
      <c r="F67" s="60">
        <v>0.1015</v>
      </c>
    </row>
    <row r="68" spans="2:6" ht="13.5">
      <c r="B68" s="27" t="s">
        <v>76</v>
      </c>
      <c r="C68" s="24">
        <v>110.99179747982048</v>
      </c>
      <c r="D68" s="24">
        <v>-29.097195398267164</v>
      </c>
      <c r="E68" s="24">
        <v>15.850784999999995</v>
      </c>
      <c r="F68" s="60">
        <v>0.0992</v>
      </c>
    </row>
    <row r="69" spans="2:6" ht="13.5">
      <c r="B69" s="27" t="s">
        <v>77</v>
      </c>
      <c r="C69" s="24">
        <v>109.96385814649248</v>
      </c>
      <c r="D69" s="24">
        <v>-31.92143550515476</v>
      </c>
      <c r="E69" s="24">
        <v>18.929792</v>
      </c>
      <c r="F69" s="60">
        <v>0.0779</v>
      </c>
    </row>
    <row r="70" spans="2:6" ht="13.5">
      <c r="B70" s="27" t="s">
        <v>78</v>
      </c>
      <c r="C70" s="24">
        <v>108.59343883780114</v>
      </c>
      <c r="D70" s="24">
        <v>-35.686631610968405</v>
      </c>
      <c r="E70" s="24">
        <v>19.698436999999995</v>
      </c>
      <c r="F70" s="60">
        <v>0.0485</v>
      </c>
    </row>
    <row r="71" spans="2:6" ht="13.5">
      <c r="B71" s="27" t="s">
        <v>79</v>
      </c>
      <c r="C71" s="24">
        <v>107.15887868534827</v>
      </c>
      <c r="D71" s="24">
        <v>-39.62805323668171</v>
      </c>
      <c r="E71" s="24">
        <v>19.672928999999993</v>
      </c>
      <c r="F71" s="60">
        <v>0.0185</v>
      </c>
    </row>
    <row r="72" spans="2:6" ht="13.5">
      <c r="B72" s="27" t="s">
        <v>80</v>
      </c>
      <c r="C72" s="24">
        <v>105.71700408317945</v>
      </c>
      <c r="D72" s="24">
        <v>-43.58957114782527</v>
      </c>
      <c r="E72" s="24">
        <v>19.623788</v>
      </c>
      <c r="F72" s="60">
        <v>-0.0097</v>
      </c>
    </row>
    <row r="73" spans="2:6" ht="13.5">
      <c r="B73" s="27" t="s">
        <v>81</v>
      </c>
      <c r="C73" s="24">
        <v>104.26158351109231</v>
      </c>
      <c r="D73" s="24">
        <v>-47.58830630544398</v>
      </c>
      <c r="E73" s="24">
        <v>19.546827000000004</v>
      </c>
      <c r="F73" s="60">
        <v>-0.0373</v>
      </c>
    </row>
    <row r="74" spans="2:6" ht="13.5">
      <c r="B74" s="27" t="s">
        <v>82</v>
      </c>
      <c r="C74" s="24">
        <v>102.8392318823296</v>
      </c>
      <c r="D74" s="24">
        <v>-51.49618528799368</v>
      </c>
      <c r="E74" s="24">
        <v>18.950075</v>
      </c>
      <c r="F74" s="60">
        <v>-0.0649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4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38832.429560185185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28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-0.043967857142857135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0.1015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-0.8346244996116519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0.9361244996116519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0.17497297157110664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-0.07952066811947134</v>
      </c>
      <c r="D47" s="24">
        <v>0.028943156204455533</v>
      </c>
      <c r="E47" s="24">
        <v>7.105427357601002E-15</v>
      </c>
      <c r="F47" s="60">
        <v>-0.0846</v>
      </c>
    </row>
    <row r="48" spans="2:7" ht="13.5">
      <c r="B48" s="27" t="s">
        <v>56</v>
      </c>
      <c r="C48" s="24">
        <v>-0.7842904834121924</v>
      </c>
      <c r="D48" s="24">
        <v>0.2854583909803097</v>
      </c>
      <c r="E48" s="24">
        <v>3.552713678800501E-15</v>
      </c>
      <c r="F48" s="60">
        <v>-0.8346</v>
      </c>
      <c r="G48" s="39">
        <v>-0.6471</v>
      </c>
    </row>
    <row r="49" spans="2:6" ht="13.5">
      <c r="B49" s="27" t="s">
        <v>57</v>
      </c>
      <c r="C49" s="24">
        <v>-0.08511250147218163</v>
      </c>
      <c r="D49" s="24">
        <v>0.030978417099809974</v>
      </c>
      <c r="E49" s="24">
        <v>-1.0658141036401503E-14</v>
      </c>
      <c r="F49" s="60">
        <v>-0.0906</v>
      </c>
    </row>
    <row r="50" spans="2:6" ht="13.5">
      <c r="B50" s="27" t="s">
        <v>58</v>
      </c>
      <c r="C50" s="24">
        <v>-0.08685179055130732</v>
      </c>
      <c r="D50" s="24">
        <v>0.0316114665534144</v>
      </c>
      <c r="E50" s="24">
        <v>1.7763568394002505E-15</v>
      </c>
      <c r="F50" s="60">
        <v>-0.0924</v>
      </c>
    </row>
    <row r="51" spans="2:6" ht="13.5">
      <c r="B51" s="27" t="s">
        <v>59</v>
      </c>
      <c r="C51" s="24">
        <v>-0.08988677227493724</v>
      </c>
      <c r="D51" s="24">
        <v>0.032716109562336726</v>
      </c>
      <c r="E51" s="24">
        <v>-5.329070518200751E-15</v>
      </c>
      <c r="F51" s="60">
        <v>-0.0957</v>
      </c>
    </row>
    <row r="52" spans="2:6" ht="13.5">
      <c r="B52" s="27" t="s">
        <v>60</v>
      </c>
      <c r="C52" s="24">
        <v>-0.09450735674180066</v>
      </c>
      <c r="D52" s="24">
        <v>0.03439786477318307</v>
      </c>
      <c r="E52" s="24">
        <v>-1.021405182655144E-14</v>
      </c>
      <c r="F52" s="60">
        <v>-0.1006</v>
      </c>
    </row>
    <row r="53" spans="2:6" ht="13.5">
      <c r="B53" s="27" t="s">
        <v>61</v>
      </c>
      <c r="C53" s="24">
        <v>-0.09738805276340656</v>
      </c>
      <c r="D53" s="24">
        <v>0.03544635237903293</v>
      </c>
      <c r="E53" s="24">
        <v>-4.440892098500626E-15</v>
      </c>
      <c r="F53" s="60">
        <v>-0.1036</v>
      </c>
    </row>
    <row r="54" spans="2:6" ht="13.5">
      <c r="B54" s="27" t="s">
        <v>62</v>
      </c>
      <c r="C54" s="24">
        <v>-0.0996329036014032</v>
      </c>
      <c r="D54" s="24">
        <v>0.03626341126442156</v>
      </c>
      <c r="E54" s="24">
        <v>-3.552713678800501E-15</v>
      </c>
      <c r="F54" s="60">
        <v>-0.106</v>
      </c>
    </row>
    <row r="55" spans="2:6" ht="13.5">
      <c r="B55" s="27" t="s">
        <v>63</v>
      </c>
      <c r="C55" s="24">
        <v>-0.10252415616086807</v>
      </c>
      <c r="D55" s="24">
        <v>0.0373157411358207</v>
      </c>
      <c r="E55" s="24">
        <v>1.7763568394002505E-15</v>
      </c>
      <c r="F55" s="60">
        <v>-0.1091</v>
      </c>
    </row>
    <row r="56" spans="2:6" ht="13.5">
      <c r="B56" s="27" t="s">
        <v>64</v>
      </c>
      <c r="C56" s="24">
        <v>-0.10584212007172766</v>
      </c>
      <c r="D56" s="24">
        <v>0.038523381237745014</v>
      </c>
      <c r="E56" s="24">
        <v>-3.552713678800501E-15</v>
      </c>
      <c r="F56" s="60">
        <v>-0.1126</v>
      </c>
    </row>
    <row r="57" spans="2:6" ht="13.5">
      <c r="B57" s="27" t="s">
        <v>65</v>
      </c>
      <c r="C57" s="24">
        <v>-0.09728491706945874</v>
      </c>
      <c r="D57" s="24">
        <v>0.03540881405633911</v>
      </c>
      <c r="E57" s="24">
        <v>0</v>
      </c>
      <c r="F57" s="60">
        <v>-0.1035</v>
      </c>
    </row>
    <row r="58" spans="2:6" ht="13.5">
      <c r="B58" s="27" t="s">
        <v>66</v>
      </c>
      <c r="C58" s="24">
        <v>-0.073250283201304</v>
      </c>
      <c r="D58" s="24">
        <v>0.02666092273684484</v>
      </c>
      <c r="E58" s="24">
        <v>-3.552713678800501E-15</v>
      </c>
      <c r="F58" s="60">
        <v>-0.078</v>
      </c>
    </row>
    <row r="59" spans="2:6" ht="13.5">
      <c r="B59" s="27" t="s">
        <v>67</v>
      </c>
      <c r="C59" s="24">
        <v>-0.031481202295154276</v>
      </c>
      <c r="D59" s="24">
        <v>0.011458220574347422</v>
      </c>
      <c r="E59" s="24">
        <v>3.552713678800501E-15</v>
      </c>
      <c r="F59" s="60">
        <v>-0.0335</v>
      </c>
    </row>
    <row r="60" spans="2:6" ht="13.5">
      <c r="B60" s="27" t="s">
        <v>68</v>
      </c>
      <c r="C60" s="24">
        <v>-0.0005494454110390734</v>
      </c>
      <c r="D60" s="24">
        <v>0.00019998177496916014</v>
      </c>
      <c r="E60" s="24">
        <v>3.552713678800501E-15</v>
      </c>
      <c r="F60" s="60">
        <v>-0.0006</v>
      </c>
    </row>
    <row r="61" spans="2:6" ht="13.5">
      <c r="B61" s="27" t="s">
        <v>69</v>
      </c>
      <c r="C61" s="24">
        <v>0.030409862084766814</v>
      </c>
      <c r="D61" s="24">
        <v>-0.01106828462699383</v>
      </c>
      <c r="E61" s="24">
        <v>3.552713678800501E-15</v>
      </c>
      <c r="F61" s="60">
        <v>0.0324</v>
      </c>
    </row>
    <row r="62" spans="2:6" ht="13.5">
      <c r="B62" s="27" t="s">
        <v>70</v>
      </c>
      <c r="C62" s="24">
        <v>0.062270026297284176</v>
      </c>
      <c r="D62" s="24">
        <v>-0.022664436059201876</v>
      </c>
      <c r="E62" s="24">
        <v>3.552713678800501E-15</v>
      </c>
      <c r="F62" s="60">
        <v>0.0663</v>
      </c>
    </row>
    <row r="63" spans="2:6" ht="13.5">
      <c r="B63" s="27" t="s">
        <v>71</v>
      </c>
      <c r="C63" s="24">
        <v>0.08659663161085973</v>
      </c>
      <c r="D63" s="24">
        <v>-0.03151859629407738</v>
      </c>
      <c r="E63" s="24">
        <v>7.105427357601002E-15</v>
      </c>
      <c r="F63" s="60">
        <v>0.0922</v>
      </c>
    </row>
    <row r="64" spans="2:6" ht="13.5">
      <c r="B64" s="27" t="s">
        <v>72</v>
      </c>
      <c r="C64" s="24">
        <v>0.08844879065708255</v>
      </c>
      <c r="D64" s="24">
        <v>-0.032192727056024495</v>
      </c>
      <c r="E64" s="24">
        <v>-5.329070518200751E-15</v>
      </c>
      <c r="F64" s="60">
        <v>0.0941</v>
      </c>
    </row>
    <row r="65" spans="2:6" ht="13.5">
      <c r="B65" s="27" t="s">
        <v>73</v>
      </c>
      <c r="C65" s="24">
        <v>0.09034619817430212</v>
      </c>
      <c r="D65" s="24">
        <v>-0.03288332691457185</v>
      </c>
      <c r="E65" s="24">
        <v>2.6645352591003757E-15</v>
      </c>
      <c r="F65" s="60">
        <v>0.0961</v>
      </c>
    </row>
    <row r="66" spans="2:6" ht="13.5">
      <c r="B66" s="27" t="s">
        <v>74</v>
      </c>
      <c r="C66" s="24">
        <v>0.09351634578455048</v>
      </c>
      <c r="D66" s="24">
        <v>-0.03403716628293196</v>
      </c>
      <c r="E66" s="24">
        <v>1.7763568394002505E-15</v>
      </c>
      <c r="F66" s="60">
        <v>0.0995</v>
      </c>
    </row>
    <row r="67" spans="2:6" ht="13.5">
      <c r="B67" s="27" t="s">
        <v>75</v>
      </c>
      <c r="C67" s="24">
        <v>0.09535125212659068</v>
      </c>
      <c r="D67" s="24">
        <v>-0.034705017574093944</v>
      </c>
      <c r="E67" s="24">
        <v>1.7763568394002505E-15</v>
      </c>
      <c r="F67" s="60">
        <v>0.1015</v>
      </c>
    </row>
    <row r="68" spans="2:6" ht="13.5">
      <c r="B68" s="27" t="s">
        <v>76</v>
      </c>
      <c r="C68" s="24">
        <v>0.09318205459010187</v>
      </c>
      <c r="D68" s="24">
        <v>-0.033915494238563326</v>
      </c>
      <c r="E68" s="24">
        <v>5.329070518200751E-15</v>
      </c>
      <c r="F68" s="60">
        <v>0.0992</v>
      </c>
    </row>
    <row r="69" spans="2:6" ht="13.5">
      <c r="B69" s="27" t="s">
        <v>77</v>
      </c>
      <c r="C69" s="24">
        <v>0.07316638791809282</v>
      </c>
      <c r="D69" s="24">
        <v>-0.026630387350962792</v>
      </c>
      <c r="E69" s="24">
        <v>0</v>
      </c>
      <c r="F69" s="60">
        <v>0.0779</v>
      </c>
    </row>
    <row r="70" spans="2:6" ht="13.5">
      <c r="B70" s="27" t="s">
        <v>78</v>
      </c>
      <c r="C70" s="24">
        <v>0.04555669660943806</v>
      </c>
      <c r="D70" s="24">
        <v>-0.01658128153732008</v>
      </c>
      <c r="E70" s="24">
        <v>3.552713678800501E-15</v>
      </c>
      <c r="F70" s="60">
        <v>0.0485</v>
      </c>
    </row>
    <row r="71" spans="2:6" ht="13.5">
      <c r="B71" s="27" t="s">
        <v>79</v>
      </c>
      <c r="C71" s="24">
        <v>0.017376849062301858</v>
      </c>
      <c r="D71" s="24">
        <v>-0.006324655824016645</v>
      </c>
      <c r="E71" s="24">
        <v>7.105427357601002E-15</v>
      </c>
      <c r="F71" s="60">
        <v>0.0185</v>
      </c>
    </row>
    <row r="72" spans="2:6" ht="13.5">
      <c r="B72" s="27" t="s">
        <v>80</v>
      </c>
      <c r="C72" s="24">
        <v>-0.009152548768867064</v>
      </c>
      <c r="D72" s="24">
        <v>0.0033312553195443684</v>
      </c>
      <c r="E72" s="24">
        <v>0</v>
      </c>
      <c r="F72" s="60">
        <v>-0.0097</v>
      </c>
    </row>
    <row r="73" spans="2:6" ht="13.5">
      <c r="B73" s="27" t="s">
        <v>81</v>
      </c>
      <c r="C73" s="24">
        <v>-0.03502597668173735</v>
      </c>
      <c r="D73" s="24">
        <v>0.012748412938250908</v>
      </c>
      <c r="E73" s="24">
        <v>-3.552713678800501E-15</v>
      </c>
      <c r="F73" s="60">
        <v>-0.0373</v>
      </c>
    </row>
    <row r="74" spans="2:6" ht="13.5">
      <c r="B74" s="27" t="s">
        <v>82</v>
      </c>
      <c r="C74" s="24">
        <v>-0.0609813479190251</v>
      </c>
      <c r="D74" s="24">
        <v>0.02219539548795524</v>
      </c>
      <c r="E74" s="24">
        <v>0</v>
      </c>
      <c r="F74" s="60">
        <v>-0.0649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38832.429560185185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28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16</v>
      </c>
      <c r="D36" s="44">
        <v>0</v>
      </c>
      <c r="E36" s="44">
        <v>11</v>
      </c>
      <c r="F36" s="44">
        <v>27</v>
      </c>
      <c r="G36" s="45">
        <v>96.42857142857143</v>
      </c>
      <c r="H36" s="56"/>
    </row>
    <row r="37" spans="2:8" ht="13.5">
      <c r="B37" s="49" t="s">
        <v>39</v>
      </c>
      <c r="C37" s="44">
        <v>1</v>
      </c>
      <c r="D37" s="44"/>
      <c r="E37" s="44">
        <v>0</v>
      </c>
      <c r="F37" s="44">
        <v>1</v>
      </c>
      <c r="G37" s="45">
        <v>3.571428571428571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17</v>
      </c>
      <c r="D39" s="44">
        <v>0</v>
      </c>
      <c r="E39" s="44">
        <v>11</v>
      </c>
      <c r="F39" s="44">
        <v>28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0.09535125212659068</v>
      </c>
      <c r="D42" s="42">
        <v>0.2854583909803097</v>
      </c>
      <c r="E42" s="42">
        <v>7.105427357601002E-15</v>
      </c>
      <c r="F42" s="51">
        <v>0.1015</v>
      </c>
    </row>
    <row r="43" spans="2:6" ht="13.5">
      <c r="B43" s="49" t="s">
        <v>13</v>
      </c>
      <c r="C43" s="42">
        <v>-0.7842904834121924</v>
      </c>
      <c r="D43" s="42">
        <v>-0.7842904834121924</v>
      </c>
      <c r="E43" s="42">
        <v>-0.7842904834121924</v>
      </c>
      <c r="F43" s="51">
        <v>-0.8346244996116519</v>
      </c>
    </row>
    <row r="44" spans="2:6" ht="13.5">
      <c r="B44" s="49" t="s">
        <v>14</v>
      </c>
      <c r="C44" s="42">
        <v>0.8796417355387831</v>
      </c>
      <c r="D44" s="42">
        <v>0.3201634085544036</v>
      </c>
      <c r="E44" s="42">
        <v>1.7763568394002505E-14</v>
      </c>
      <c r="F44" s="51">
        <v>0.9361244996116519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-0.04132362255716109</v>
      </c>
      <c r="D46" s="42">
        <v>0.015040568582857945</v>
      </c>
      <c r="E46" s="42">
        <v>2.6962559169468085E-16</v>
      </c>
      <c r="F46" s="51">
        <v>-0.043967857142857135</v>
      </c>
    </row>
    <row r="47" spans="2:6" ht="13.5">
      <c r="B47" s="49" t="s">
        <v>26</v>
      </c>
      <c r="C47" s="42">
        <v>0.16666336430090553</v>
      </c>
      <c r="D47" s="42">
        <v>0.06066050374819871</v>
      </c>
      <c r="E47" s="42">
        <v>4.706537576036506E-15</v>
      </c>
      <c r="F47" s="51">
        <v>0.17735944777508109</v>
      </c>
    </row>
    <row r="48" spans="2:6" ht="13.5">
      <c r="B48" s="49" t="s">
        <v>27</v>
      </c>
      <c r="C48" s="42">
        <v>0.16442188127426957</v>
      </c>
      <c r="D48" s="42">
        <v>0.059844670645890566</v>
      </c>
      <c r="E48" s="42">
        <v>4.785032001357879E-15</v>
      </c>
      <c r="F48" s="51">
        <v>0.17497297157110664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9</v>
      </c>
      <c r="F1" t="s">
        <v>21</v>
      </c>
      <c r="G1">
        <v>28</v>
      </c>
    </row>
    <row r="2" spans="2:3" ht="12.75">
      <c r="B2">
        <v>-0.1875</v>
      </c>
      <c r="C2">
        <f>MAX(GaussDistr_1)-1</f>
        <v>9</v>
      </c>
    </row>
    <row r="3" spans="1:16" ht="12.75">
      <c r="A3" t="str">
        <f>"-3s"</f>
        <v>-3s</v>
      </c>
      <c r="B3">
        <v>-0.5688867718561771</v>
      </c>
      <c r="C3">
        <f aca="true" t="shared" si="0" ref="C3:C33">NORMDIST(B3,AveDev3D_0,StandardDev3D_0,FALSE)*NumPoints_7*I3</f>
        <v>0.024818351106852796</v>
      </c>
      <c r="D3">
        <v>1</v>
      </c>
      <c r="F3" t="s">
        <v>17</v>
      </c>
      <c r="G3">
        <v>15</v>
      </c>
      <c r="I3">
        <f>B5-B4</f>
        <v>0.034994594314221306</v>
      </c>
      <c r="N3">
        <v>0.1875</v>
      </c>
      <c r="O3">
        <v>-0.1875</v>
      </c>
      <c r="P3">
        <v>-0.043967857142857135</v>
      </c>
    </row>
    <row r="4" spans="1:16" ht="12.75">
      <c r="B4">
        <v>-0.5338921775419557</v>
      </c>
      <c r="C4">
        <f t="shared" si="0"/>
        <v>0.04432652886468774</v>
      </c>
      <c r="D4">
        <v>0</v>
      </c>
      <c r="F4" t="s">
        <v>18</v>
      </c>
      <c r="G4">
        <v>5</v>
      </c>
      <c r="I4">
        <f>I3</f>
        <v>0.034994594314221306</v>
      </c>
      <c r="N4">
        <v>0.1875</v>
      </c>
      <c r="O4">
        <v>-0.1875</v>
      </c>
      <c r="P4">
        <v>-0.043967857142857135</v>
      </c>
    </row>
    <row r="5" spans="1:16" ht="12.75">
      <c r="B5">
        <v>-0.4988975832277344</v>
      </c>
      <c r="C5">
        <f t="shared" si="0"/>
        <v>0.07606462770863935</v>
      </c>
      <c r="D5">
        <v>0</v>
      </c>
      <c r="I5">
        <f>I4</f>
        <v>0.034994594314221306</v>
      </c>
      <c r="N5">
        <v>0.1875</v>
      </c>
      <c r="O5">
        <v>-0.1875</v>
      </c>
      <c r="P5">
        <v>-0.043967857142857135</v>
      </c>
    </row>
    <row r="6" spans="1:16" ht="12.75">
      <c r="B6">
        <v>-0.4639029889135131</v>
      </c>
      <c r="C6">
        <f t="shared" si="0"/>
        <v>0.12540936965111998</v>
      </c>
      <c r="D6">
        <v>0</v>
      </c>
      <c r="I6">
        <f aca="true" t="shared" si="1" ref="I6:I33">I5</f>
        <v>0.034994594314221306</v>
      </c>
      <c r="N6">
        <v>0.1875</v>
      </c>
      <c r="O6">
        <v>-0.1875</v>
      </c>
      <c r="P6">
        <v>-0.043967857142857135</v>
      </c>
    </row>
    <row r="7" spans="1:16" ht="12.75">
      <c r="B7">
        <v>-0.42890839459929175</v>
      </c>
      <c r="C7">
        <f t="shared" si="0"/>
        <v>0.19865771993889578</v>
      </c>
      <c r="D7">
        <v>0</v>
      </c>
      <c r="I7">
        <f t="shared" si="1"/>
        <v>0.034994594314221306</v>
      </c>
      <c r="N7">
        <v>0.1875</v>
      </c>
      <c r="O7">
        <v>-0.1875</v>
      </c>
      <c r="P7">
        <v>-0.043967857142857135</v>
      </c>
    </row>
    <row r="8" spans="1:16" ht="12.75">
      <c r="A8" t="str">
        <f>"-2s"</f>
        <v>-2s</v>
      </c>
      <c r="B8">
        <v>-0.3939138002850704</v>
      </c>
      <c r="C8">
        <f t="shared" si="0"/>
        <v>0.3023494124738529</v>
      </c>
      <c r="D8">
        <v>0</v>
      </c>
      <c r="I8">
        <f t="shared" si="1"/>
        <v>0.034994594314221306</v>
      </c>
      <c r="N8">
        <v>0.1875</v>
      </c>
      <c r="O8">
        <v>-0.1875</v>
      </c>
      <c r="P8">
        <v>-0.043967857142857135</v>
      </c>
    </row>
    <row r="9" spans="1:16" ht="12.75">
      <c r="B9">
        <v>-0.35891920597084903</v>
      </c>
      <c r="C9">
        <f t="shared" si="0"/>
        <v>0.44212088648500714</v>
      </c>
      <c r="D9">
        <v>0</v>
      </c>
      <c r="I9">
        <f t="shared" si="1"/>
        <v>0.034994594314221306</v>
      </c>
      <c r="N9">
        <v>0.1875</v>
      </c>
      <c r="O9">
        <v>-0.1875</v>
      </c>
      <c r="P9">
        <v>-0.043967857142857135</v>
      </c>
    </row>
    <row r="10" spans="1:16" ht="12.75">
      <c r="B10">
        <v>-0.3239246116566277</v>
      </c>
      <c r="C10">
        <f t="shared" si="0"/>
        <v>0.6211566742049509</v>
      </c>
      <c r="D10">
        <v>0</v>
      </c>
      <c r="I10">
        <f t="shared" si="1"/>
        <v>0.034994594314221306</v>
      </c>
      <c r="N10">
        <v>0.1875</v>
      </c>
      <c r="O10">
        <v>-0.1875</v>
      </c>
      <c r="P10">
        <v>-0.043967857142857135</v>
      </c>
    </row>
    <row r="11" spans="1:16" ht="12.75">
      <c r="B11">
        <v>-0.2889300173424064</v>
      </c>
      <c r="C11">
        <f t="shared" si="0"/>
        <v>0.8384738075601706</v>
      </c>
      <c r="D11">
        <v>0</v>
      </c>
      <c r="I11">
        <f t="shared" si="1"/>
        <v>0.034994594314221306</v>
      </c>
      <c r="N11">
        <v>0.1875</v>
      </c>
      <c r="O11">
        <v>-0.1875</v>
      </c>
      <c r="P11">
        <v>-0.043967857142857135</v>
      </c>
    </row>
    <row r="12" spans="1:16" ht="12.75">
      <c r="B12">
        <v>-0.2539354230281851</v>
      </c>
      <c r="C12">
        <f t="shared" si="0"/>
        <v>1.0874419079059916</v>
      </c>
      <c r="D12">
        <v>0</v>
      </c>
      <c r="I12">
        <f t="shared" si="1"/>
        <v>0.034994594314221306</v>
      </c>
      <c r="N12">
        <v>0.1875</v>
      </c>
      <c r="O12">
        <v>-0.1875</v>
      </c>
      <c r="P12">
        <v>-0.043967857142857135</v>
      </c>
    </row>
    <row r="13" spans="1:16" ht="12.75">
      <c r="B13">
        <v>-0.21894082871396378</v>
      </c>
      <c r="C13">
        <f t="shared" si="0"/>
        <v>1.355036057307202</v>
      </c>
      <c r="D13">
        <v>0</v>
      </c>
      <c r="I13">
        <f t="shared" si="1"/>
        <v>0.034994594314221306</v>
      </c>
      <c r="N13">
        <v>0.1875</v>
      </c>
      <c r="O13">
        <v>-0.1875</v>
      </c>
      <c r="P13">
        <v>-0.043967857142857135</v>
      </c>
    </row>
    <row r="14" spans="1:16" ht="12.75">
      <c r="B14">
        <v>-0.18394623439974245</v>
      </c>
      <c r="C14">
        <f t="shared" si="0"/>
        <v>1.6222726954643023</v>
      </c>
      <c r="D14">
        <v>0</v>
      </c>
      <c r="I14">
        <f t="shared" si="1"/>
        <v>0.034994594314221306</v>
      </c>
      <c r="N14">
        <v>0.1875</v>
      </c>
      <c r="O14">
        <v>-0.1875</v>
      </c>
      <c r="P14">
        <v>-0.043967857142857135</v>
      </c>
    </row>
    <row r="15" spans="1:16" ht="12.75">
      <c r="B15">
        <v>-0.14895164008552114</v>
      </c>
      <c r="C15">
        <f t="shared" si="0"/>
        <v>1.8660577761940764</v>
      </c>
      <c r="D15">
        <v>0</v>
      </c>
      <c r="I15">
        <f t="shared" si="1"/>
        <v>0.034994594314221306</v>
      </c>
      <c r="N15">
        <v>0.1875</v>
      </c>
      <c r="O15">
        <v>-0.1875</v>
      </c>
      <c r="P15">
        <v>-0.043967857142857135</v>
      </c>
    </row>
    <row r="16" spans="1:16" ht="12.75">
      <c r="B16">
        <v>-0.11395704577129978</v>
      </c>
      <c r="C16">
        <f t="shared" si="0"/>
        <v>2.062312785698609</v>
      </c>
      <c r="D16">
        <v>10</v>
      </c>
      <c r="I16">
        <f t="shared" si="1"/>
        <v>0.034994594314221306</v>
      </c>
      <c r="N16">
        <v>0.1875</v>
      </c>
      <c r="O16">
        <v>-0.1875</v>
      </c>
      <c r="P16">
        <v>-0.043967857142857135</v>
      </c>
    </row>
    <row r="17" spans="1:16" ht="12.75">
      <c r="B17">
        <v>-0.07896245145707846</v>
      </c>
      <c r="C17">
        <f t="shared" si="0"/>
        <v>2.189839086262551</v>
      </c>
      <c r="D17">
        <v>2</v>
      </c>
      <c r="I17">
        <f t="shared" si="1"/>
        <v>0.034994594314221306</v>
      </c>
      <c r="N17">
        <v>0.1875</v>
      </c>
      <c r="O17">
        <v>-0.1875</v>
      </c>
      <c r="P17">
        <v>-0.043967857142857135</v>
      </c>
    </row>
    <row r="18" spans="1:16" ht="12.75">
      <c r="A18" t="str">
        <f>"0"</f>
        <v>0</v>
      </c>
      <c r="B18">
        <v>-0.043967857142857135</v>
      </c>
      <c r="C18">
        <f t="shared" si="0"/>
        <v>2.2340767702480213</v>
      </c>
      <c r="D18">
        <v>3</v>
      </c>
      <c r="I18">
        <f t="shared" si="1"/>
        <v>0.034994594314221306</v>
      </c>
      <c r="N18">
        <v>0.1875</v>
      </c>
      <c r="O18">
        <v>-0.1875</v>
      </c>
      <c r="P18">
        <v>-0.043967857142857135</v>
      </c>
    </row>
    <row r="19" spans="1:16" ht="12.75">
      <c r="B19">
        <v>-0.008973262828635808</v>
      </c>
      <c r="C19">
        <f t="shared" si="0"/>
        <v>2.189839086262551</v>
      </c>
      <c r="D19">
        <v>2</v>
      </c>
      <c r="I19">
        <f t="shared" si="1"/>
        <v>0.034994594314221306</v>
      </c>
      <c r="N19">
        <v>0.1875</v>
      </c>
      <c r="O19">
        <v>-0.1875</v>
      </c>
      <c r="P19">
        <v>-0.043967857142857135</v>
      </c>
    </row>
    <row r="20" spans="1:16" ht="12.75">
      <c r="B20">
        <v>0.026021331485585518</v>
      </c>
      <c r="C20">
        <f t="shared" si="0"/>
        <v>2.0623127856986088</v>
      </c>
      <c r="D20">
        <v>2</v>
      </c>
      <c r="I20">
        <f t="shared" si="1"/>
        <v>0.034994594314221306</v>
      </c>
      <c r="N20">
        <v>0.1875</v>
      </c>
      <c r="O20">
        <v>-0.1875</v>
      </c>
      <c r="P20">
        <v>-0.043967857142857135</v>
      </c>
    </row>
    <row r="21" spans="1:16" ht="12.75">
      <c r="B21">
        <v>0.061015925799806865</v>
      </c>
      <c r="C21">
        <f t="shared" si="0"/>
        <v>1.8660577761940764</v>
      </c>
      <c r="D21">
        <v>4</v>
      </c>
      <c r="I21">
        <f t="shared" si="1"/>
        <v>0.034994594314221306</v>
      </c>
      <c r="N21">
        <v>0.1875</v>
      </c>
      <c r="O21">
        <v>-0.1875</v>
      </c>
      <c r="P21">
        <v>-0.043967857142857135</v>
      </c>
    </row>
    <row r="22" spans="1:16" ht="12.75">
      <c r="B22">
        <v>0.09601052011402816</v>
      </c>
      <c r="C22">
        <f t="shared" si="0"/>
        <v>1.6222726954643023</v>
      </c>
      <c r="D22">
        <v>4</v>
      </c>
      <c r="I22">
        <f t="shared" si="1"/>
        <v>0.034994594314221306</v>
      </c>
      <c r="N22">
        <v>0.1875</v>
      </c>
      <c r="O22">
        <v>-0.1875</v>
      </c>
      <c r="P22">
        <v>-0.043967857142857135</v>
      </c>
    </row>
    <row r="23" spans="1:16" ht="12.75">
      <c r="B23">
        <v>0.1310051144282495</v>
      </c>
      <c r="C23">
        <f t="shared" si="0"/>
        <v>1.355036057307202</v>
      </c>
      <c r="D23">
        <v>0</v>
      </c>
      <c r="I23">
        <f t="shared" si="1"/>
        <v>0.034994594314221306</v>
      </c>
      <c r="N23">
        <v>0.1875</v>
      </c>
      <c r="O23">
        <v>-0.1875</v>
      </c>
      <c r="P23">
        <v>-0.043967857142857135</v>
      </c>
    </row>
    <row r="24" spans="1:16" ht="12.75">
      <c r="B24">
        <v>0.16599970874247086</v>
      </c>
      <c r="C24">
        <f t="shared" si="0"/>
        <v>1.0874419079059912</v>
      </c>
      <c r="D24">
        <v>0</v>
      </c>
      <c r="I24">
        <f t="shared" si="1"/>
        <v>0.034994594314221306</v>
      </c>
      <c r="N24">
        <v>0.1875</v>
      </c>
      <c r="O24">
        <v>-0.1875</v>
      </c>
      <c r="P24">
        <v>-0.043967857142857135</v>
      </c>
    </row>
    <row r="25" spans="1:16" ht="12.75">
      <c r="B25">
        <v>0.20099430305669216</v>
      </c>
      <c r="C25">
        <f t="shared" si="0"/>
        <v>0.8384738075601705</v>
      </c>
      <c r="D25">
        <v>0</v>
      </c>
      <c r="I25">
        <f t="shared" si="1"/>
        <v>0.034994594314221306</v>
      </c>
      <c r="N25">
        <v>0.1875</v>
      </c>
      <c r="O25">
        <v>-0.1875</v>
      </c>
      <c r="P25">
        <v>-0.043967857142857135</v>
      </c>
    </row>
    <row r="26" spans="1:16" ht="12.75">
      <c r="B26">
        <v>0.23598889737091347</v>
      </c>
      <c r="C26">
        <f t="shared" si="0"/>
        <v>0.6211566742049509</v>
      </c>
      <c r="D26">
        <v>0</v>
      </c>
      <c r="I26">
        <f t="shared" si="1"/>
        <v>0.034994594314221306</v>
      </c>
      <c r="N26">
        <v>0.1875</v>
      </c>
      <c r="O26">
        <v>-0.1875</v>
      </c>
      <c r="P26">
        <v>-0.043967857142857135</v>
      </c>
    </row>
    <row r="27" spans="1:16" ht="12.75">
      <c r="B27">
        <v>0.2709834916851348</v>
      </c>
      <c r="C27">
        <f t="shared" si="0"/>
        <v>0.44212088648500714</v>
      </c>
      <c r="D27">
        <v>0</v>
      </c>
      <c r="I27">
        <f t="shared" si="1"/>
        <v>0.034994594314221306</v>
      </c>
      <c r="N27">
        <v>0.1875</v>
      </c>
      <c r="O27">
        <v>-0.1875</v>
      </c>
      <c r="P27">
        <v>-0.043967857142857135</v>
      </c>
    </row>
    <row r="28" spans="1:16" ht="12.75">
      <c r="A28" t="str">
        <f>"2s"</f>
        <v>2s</v>
      </c>
      <c r="B28">
        <v>0.30597808599935616</v>
      </c>
      <c r="C28">
        <f t="shared" si="0"/>
        <v>0.3023494124738529</v>
      </c>
      <c r="D28">
        <v>0</v>
      </c>
      <c r="I28">
        <f t="shared" si="1"/>
        <v>0.034994594314221306</v>
      </c>
      <c r="N28">
        <v>0.1875</v>
      </c>
      <c r="O28">
        <v>-0.1875</v>
      </c>
      <c r="P28">
        <v>-0.043967857142857135</v>
      </c>
    </row>
    <row r="29" spans="1:16" ht="12.75">
      <c r="B29">
        <v>0.3409726803135775</v>
      </c>
      <c r="C29">
        <f t="shared" si="0"/>
        <v>0.19865771993889578</v>
      </c>
      <c r="D29">
        <v>0</v>
      </c>
      <c r="I29">
        <f t="shared" si="1"/>
        <v>0.034994594314221306</v>
      </c>
      <c r="N29">
        <v>0.1875</v>
      </c>
      <c r="O29">
        <v>-0.1875</v>
      </c>
      <c r="P29">
        <v>-0.043967857142857135</v>
      </c>
    </row>
    <row r="30" spans="1:16" ht="12.75">
      <c r="B30">
        <v>0.3759672746277989</v>
      </c>
      <c r="C30">
        <f t="shared" si="0"/>
        <v>0.12540936965111998</v>
      </c>
      <c r="D30">
        <v>0</v>
      </c>
      <c r="I30">
        <f t="shared" si="1"/>
        <v>0.034994594314221306</v>
      </c>
      <c r="N30">
        <v>0.1875</v>
      </c>
      <c r="O30">
        <v>-0.1875</v>
      </c>
      <c r="P30">
        <v>-0.043967857142857135</v>
      </c>
    </row>
    <row r="31" spans="1:9" ht="12.75">
      <c r="B31">
        <v>0.4109618689420202</v>
      </c>
      <c r="C31">
        <f t="shared" si="0"/>
        <v>0.07606462770863935</v>
      </c>
      <c r="D31">
        <v>0</v>
      </c>
      <c r="I31">
        <f t="shared" si="1"/>
        <v>0.034994594314221306</v>
      </c>
    </row>
    <row r="32" spans="1:9" ht="12.75">
      <c r="B32">
        <v>0.4459564632562415</v>
      </c>
      <c r="C32">
        <f t="shared" si="0"/>
        <v>0.04432652886468774</v>
      </c>
      <c r="D32">
        <v>0</v>
      </c>
      <c r="I32">
        <f t="shared" si="1"/>
        <v>0.034994594314221306</v>
      </c>
    </row>
    <row r="33" spans="1:9" ht="12.75">
      <c r="A33" t="str">
        <f>"3s"</f>
        <v>3s</v>
      </c>
      <c r="B33">
        <v>0.48095105757046286</v>
      </c>
      <c r="C33">
        <f t="shared" si="0"/>
        <v>0.024818351106852796</v>
      </c>
      <c r="D33">
        <v>0</v>
      </c>
      <c r="I33">
        <f t="shared" si="1"/>
        <v>0.034994594314221306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2006-04-25T14:18:52Z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