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tabRatio="77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<sst xmlns="http://schemas.openxmlformats.org/spreadsheetml/2006/main" count="1134" uniqueCount="227">
  <si>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</si>
  <si>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</si>
  <si>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</si>
  <si>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</si>
  <si>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</si>
  <si>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</si>
  <si>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</si>
  <si>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</si>
  <si>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</si>
  <si>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</si>
  <si>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</si>
  <si>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</si>
  <si>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</si>
  <si>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</si>
  <si>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</si>
  <si>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</si>
  <si>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</si>
  <si>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</si>
  <si>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</si>
  <si>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</si>
  <si>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</si>
  <si>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</si>
  <si>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</si>
  <si>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</si>
  <si>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</si>
  <si>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</si>
  <si>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</si>
  <si>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</si>
  <si>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</si>
  <si>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</si>
  <si>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</si>
  <si>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</si>
  <si>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</si>
  <si>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</si>
  <si>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</si>
  <si>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</si>
  <si>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</si>
  <si>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</si>
  <si>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</si>
  <si>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</si>
  <si>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</si>
  <si>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</si>
  <si>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</si>
  <si>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</si>
  <si>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</si>
  <si>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</si>
  <si>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</si>
  <si>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</si>
  <si>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</si>
  <si>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</si>
  <si>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</si>
  <si>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</si>
  <si>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RECHECK OF THE LIFTING BOSSES ON 8-7-06</t>
  </si>
  <si>
    <t>JOB NUMBER</t>
  </si>
  <si>
    <t>PART NUMBER</t>
  </si>
  <si>
    <t>PART NAME</t>
  </si>
  <si>
    <t>INSPECTOR</t>
  </si>
  <si>
    <t>65678-3</t>
  </si>
  <si>
    <t xml:space="preserve">RECHECK LIFTING BOSSES </t>
  </si>
  <si>
    <t>BRAD CLEVENGER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</si>
  <si>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</si>
  <si>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</si>
  <si>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</si>
  <si>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</si>
  <si>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</si>
  <si>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</si>
  <si>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</si>
  <si>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</si>
  <si>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</si>
  <si>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</si>
  <si>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</si>
  <si>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</si>
  <si>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</si>
  <si>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</si>
  <si>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</si>
  <si>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</si>
  <si>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</si>
  <si>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</si>
  <si>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</si>
  <si>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</si>
  <si>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</si>
  <si>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</si>
  <si>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</si>
  <si>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</si>
  <si>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</si>
  <si>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</si>
  <si>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</si>
  <si>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</si>
  <si>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</si>
  <si>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</si>
  <si>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</si>
  <si>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</si>
  <si>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</si>
  <si>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</si>
  <si>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</si>
  <si>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</si>
  <si>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</si>
  <si>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</si>
  <si>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</si>
  <si>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</si>
  <si>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</si>
  <si>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</si>
  <si>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</si>
  <si>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</si>
  <si>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</si>
  <si>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</si>
  <si>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</si>
  <si>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</si>
  <si>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</si>
  <si>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</si>
  <si>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</si>
  <si>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</si>
  <si>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</si>
  <si>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</si>
  <si>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</si>
  <si>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</si>
  <si>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</si>
  <si>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</si>
  <si>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</si>
  <si>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</si>
  <si>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</si>
  <si>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</si>
  <si>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</si>
  <si>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</si>
  <si>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</si>
  <si>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</si>
  <si>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</si>
  <si>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</si>
  <si>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</si>
  <si>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</si>
  <si>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</si>
  <si>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</si>
  <si>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</si>
  <si>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</si>
  <si>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</si>
  <si>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</si>
  <si>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</si>
  <si>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</si>
  <si>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</si>
  <si>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</si>
  <si>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</si>
  <si>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</si>
  <si>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</si>
  <si>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</si>
  <si>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</si>
  <si>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</si>
  <si>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</si>
  <si>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</si>
  <si>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</si>
  <si>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</si>
  <si>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</si>
  <si>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</si>
  <si>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</si>
  <si>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</si>
  <si>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</si>
  <si>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</si>
  <si>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</si>
  <si>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</si>
  <si>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</si>
  <si>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</si>
  <si>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</si>
  <si>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</si>
  <si>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</si>
  <si>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</si>
  <si>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</si>
  <si>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</si>
  <si>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</si>
  <si>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</si>
  <si>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</si>
  <si>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</si>
  <si>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</si>
  <si>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</si>
  <si>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</si>
  <si>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</si>
  <si>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</si>
  <si>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</si>
  <si>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</si>
  <si>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</si>
  <si>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</si>
  <si>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</si>
  <si>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</si>
  <si>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</si>
  <si>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</si>
  <si>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</si>
  <si>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</si>
  <si>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</si>
  <si>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</si>
  <si>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</si>
  <si>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</si>
  <si>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</si>
  <si>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</si>
  <si>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</si>
  <si>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</si>
  <si>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</si>
  <si>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</si>
  <si>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</si>
  <si>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</si>
  <si>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</si>
  <si>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</si>
  <si>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</si>
  <si>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</si>
  <si>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</si>
  <si>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</si>
  <si>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</si>
  <si>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</si>
  <si>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</si>
  <si>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</si>
  <si>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</si>
  <si>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</si>
  <si>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</si>
  <si>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</si>
  <si>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</si>
  <si>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</si>
  <si>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</si>
  <si>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</si>
  <si>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</si>
  <si>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</si>
  <si>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</si>
  <si>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</si>
  <si>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</si>
  <si>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</si>
  <si>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X^2</t>
  </si>
  <si>
    <t>y^2</t>
  </si>
  <si>
    <t>2*sqrt(x^2+y^2)</t>
  </si>
  <si>
    <t xml:space="preserve"> </t>
  </si>
  <si>
    <t xml:space="preserve">NOTE; FOR SOME REASON THE ORDING OF THE POINTS IN THE CAD MODEL IS NOT THE SAME AS THIS </t>
  </si>
  <si>
    <t xml:space="preserve">      SPREADSHEET!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</si>
</sst>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70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" xfId="0" applyNumberFormat="1" applyFont="1" applyBorder="1" applyAlignment="1">
      <alignment/>
    </xf>
    <xf numFmtId="16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/>
    </xf>
    <xf numFmtId="170" fontId="1" fillId="2" borderId="1" xfId="0" applyNumberFormat="1" applyFont="1" applyFill="1" applyBorder="1" applyAlignment="1">
      <alignment horizontal="right"/>
    </xf>
    <xf numFmtId="170" fontId="2" fillId="2" borderId="1" xfId="0" applyNumberFormat="1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Tolerance'!$G$2:$G$162</c:f>
              <c:numCache>
                <c:ptCount val="161"/>
                <c:pt idx="0">
                  <c:v>-0.1781</c:v>
                </c:pt>
                <c:pt idx="1">
                  <c:v>-0.2761</c:v>
                </c:pt>
                <c:pt idx="2">
                  <c:v>-0.3416</c:v>
                </c:pt>
                <c:pt idx="3">
                  <c:v>-0.3773</c:v>
                </c:pt>
                <c:pt idx="4">
                  <c:v>-0.3704</c:v>
                </c:pt>
                <c:pt idx="5">
                  <c:v>-0.6164</c:v>
                </c:pt>
                <c:pt idx="6">
                  <c:v>-0.5424</c:v>
                </c:pt>
                <c:pt idx="7">
                  <c:v>-0.4657</c:v>
                </c:pt>
                <c:pt idx="8">
                  <c:v>-0.3417</c:v>
                </c:pt>
                <c:pt idx="9">
                  <c:v>-0.1282</c:v>
                </c:pt>
                <c:pt idx="10">
                  <c:v>0.561</c:v>
                </c:pt>
                <c:pt idx="11">
                  <c:v>0.4195</c:v>
                </c:pt>
                <c:pt idx="12">
                  <c:v>0.322</c:v>
                </c:pt>
                <c:pt idx="13">
                  <c:v>0.1757</c:v>
                </c:pt>
                <c:pt idx="14">
                  <c:v>0.1273</c:v>
                </c:pt>
                <c:pt idx="15">
                  <c:v>0.6064</c:v>
                </c:pt>
                <c:pt idx="16">
                  <c:v>0.4244</c:v>
                </c:pt>
                <c:pt idx="17">
                  <c:v>0.2489</c:v>
                </c:pt>
                <c:pt idx="18">
                  <c:v>0.1029</c:v>
                </c:pt>
                <c:pt idx="19">
                  <c:v>0.7621</c:v>
                </c:pt>
                <c:pt idx="20">
                  <c:v>0.0436</c:v>
                </c:pt>
                <c:pt idx="21">
                  <c:v>0.0351</c:v>
                </c:pt>
                <c:pt idx="22">
                  <c:v>0.0506</c:v>
                </c:pt>
                <c:pt idx="23">
                  <c:v>0.0233</c:v>
                </c:pt>
                <c:pt idx="24">
                  <c:v>0.0454</c:v>
                </c:pt>
                <c:pt idx="25">
                  <c:v>-0.4058</c:v>
                </c:pt>
                <c:pt idx="26">
                  <c:v>-0.3746</c:v>
                </c:pt>
                <c:pt idx="27">
                  <c:v>-0.2729</c:v>
                </c:pt>
                <c:pt idx="28">
                  <c:v>-0.2153</c:v>
                </c:pt>
                <c:pt idx="29">
                  <c:v>-0.1815</c:v>
                </c:pt>
                <c:pt idx="30">
                  <c:v>0.371</c:v>
                </c:pt>
                <c:pt idx="31">
                  <c:v>0.3391</c:v>
                </c:pt>
                <c:pt idx="32">
                  <c:v>0.2981</c:v>
                </c:pt>
                <c:pt idx="33">
                  <c:v>0.263</c:v>
                </c:pt>
                <c:pt idx="34">
                  <c:v>0.1993</c:v>
                </c:pt>
                <c:pt idx="35">
                  <c:v>0.1895</c:v>
                </c:pt>
                <c:pt idx="36">
                  <c:v>0.2642</c:v>
                </c:pt>
                <c:pt idx="37">
                  <c:v>0.3656</c:v>
                </c:pt>
                <c:pt idx="38">
                  <c:v>0.4811</c:v>
                </c:pt>
                <c:pt idx="39">
                  <c:v>0.6019</c:v>
                </c:pt>
                <c:pt idx="40">
                  <c:v>-0.0853</c:v>
                </c:pt>
                <c:pt idx="41">
                  <c:v>-0.1016</c:v>
                </c:pt>
                <c:pt idx="42">
                  <c:v>-0.1451</c:v>
                </c:pt>
                <c:pt idx="43">
                  <c:v>-0.1545</c:v>
                </c:pt>
                <c:pt idx="44">
                  <c:v>-0.1308</c:v>
                </c:pt>
                <c:pt idx="45">
                  <c:v>0.4382</c:v>
                </c:pt>
                <c:pt idx="46">
                  <c:v>0.3864</c:v>
                </c:pt>
                <c:pt idx="47">
                  <c:v>0.2724</c:v>
                </c:pt>
                <c:pt idx="48">
                  <c:v>0.226</c:v>
                </c:pt>
                <c:pt idx="49">
                  <c:v>0.1818</c:v>
                </c:pt>
                <c:pt idx="50">
                  <c:v>-0.0119</c:v>
                </c:pt>
                <c:pt idx="51">
                  <c:v>0.0102</c:v>
                </c:pt>
                <c:pt idx="52">
                  <c:v>0.0363</c:v>
                </c:pt>
                <c:pt idx="53">
                  <c:v>0.0779</c:v>
                </c:pt>
                <c:pt idx="54">
                  <c:v>0.0776</c:v>
                </c:pt>
                <c:pt idx="55">
                  <c:v>-0.4151</c:v>
                </c:pt>
                <c:pt idx="56">
                  <c:v>-0.3577</c:v>
                </c:pt>
                <c:pt idx="57">
                  <c:v>-0.2891</c:v>
                </c:pt>
                <c:pt idx="58">
                  <c:v>-0.2143</c:v>
                </c:pt>
                <c:pt idx="59">
                  <c:v>-0.155</c:v>
                </c:pt>
                <c:pt idx="60">
                  <c:v>0.4701</c:v>
                </c:pt>
                <c:pt idx="61">
                  <c:v>0.4189</c:v>
                </c:pt>
                <c:pt idx="62">
                  <c:v>0.3467</c:v>
                </c:pt>
                <c:pt idx="63">
                  <c:v>0.2674</c:v>
                </c:pt>
                <c:pt idx="64">
                  <c:v>0.1702</c:v>
                </c:pt>
                <c:pt idx="65">
                  <c:v>0.0321</c:v>
                </c:pt>
                <c:pt idx="66">
                  <c:v>0.0212</c:v>
                </c:pt>
                <c:pt idx="67">
                  <c:v>0.014</c:v>
                </c:pt>
                <c:pt idx="68">
                  <c:v>0.0131</c:v>
                </c:pt>
                <c:pt idx="69">
                  <c:v>0.0772</c:v>
                </c:pt>
                <c:pt idx="70">
                  <c:v>-0.1345</c:v>
                </c:pt>
                <c:pt idx="71">
                  <c:v>-0.1631</c:v>
                </c:pt>
                <c:pt idx="72">
                  <c:v>-0.2974</c:v>
                </c:pt>
                <c:pt idx="73">
                  <c:v>-0.4899</c:v>
                </c:pt>
                <c:pt idx="74">
                  <c:v>-0.5754</c:v>
                </c:pt>
                <c:pt idx="75">
                  <c:v>-0.1226</c:v>
                </c:pt>
                <c:pt idx="76">
                  <c:v>-0.1073</c:v>
                </c:pt>
                <c:pt idx="77">
                  <c:v>-0.11</c:v>
                </c:pt>
                <c:pt idx="78">
                  <c:v>-0.1012</c:v>
                </c:pt>
                <c:pt idx="79">
                  <c:v>-0.0851</c:v>
                </c:pt>
                <c:pt idx="80">
                  <c:v>-0.0511</c:v>
                </c:pt>
                <c:pt idx="81">
                  <c:v>-0.1146</c:v>
                </c:pt>
                <c:pt idx="82">
                  <c:v>-0.1761</c:v>
                </c:pt>
                <c:pt idx="83">
                  <c:v>-0.1692</c:v>
                </c:pt>
                <c:pt idx="84">
                  <c:v>-0.1156</c:v>
                </c:pt>
                <c:pt idx="85">
                  <c:v>0.2468</c:v>
                </c:pt>
                <c:pt idx="86">
                  <c:v>0.2843</c:v>
                </c:pt>
                <c:pt idx="87">
                  <c:v>0.3411</c:v>
                </c:pt>
                <c:pt idx="88">
                  <c:v>0.4071</c:v>
                </c:pt>
                <c:pt idx="89">
                  <c:v>0.427</c:v>
                </c:pt>
                <c:pt idx="90">
                  <c:v>-0.3149</c:v>
                </c:pt>
                <c:pt idx="91">
                  <c:v>-0.3027</c:v>
                </c:pt>
                <c:pt idx="92">
                  <c:v>-0.2815</c:v>
                </c:pt>
                <c:pt idx="93">
                  <c:v>-0.2968</c:v>
                </c:pt>
                <c:pt idx="94">
                  <c:v>-0.2453</c:v>
                </c:pt>
                <c:pt idx="95">
                  <c:v>-0.1585</c:v>
                </c:pt>
                <c:pt idx="96">
                  <c:v>-0.246</c:v>
                </c:pt>
                <c:pt idx="97">
                  <c:v>-0.3704</c:v>
                </c:pt>
                <c:pt idx="98">
                  <c:v>-0.4802</c:v>
                </c:pt>
                <c:pt idx="99">
                  <c:v>-0.6149</c:v>
                </c:pt>
                <c:pt idx="100">
                  <c:v>0.0634</c:v>
                </c:pt>
                <c:pt idx="101">
                  <c:v>0.0566</c:v>
                </c:pt>
                <c:pt idx="102">
                  <c:v>0.0583</c:v>
                </c:pt>
                <c:pt idx="103">
                  <c:v>0.0752</c:v>
                </c:pt>
                <c:pt idx="104">
                  <c:v>0.0625</c:v>
                </c:pt>
                <c:pt idx="105">
                  <c:v>-0.0672</c:v>
                </c:pt>
                <c:pt idx="106">
                  <c:v>-0.0781</c:v>
                </c:pt>
                <c:pt idx="107">
                  <c:v>-0.0581</c:v>
                </c:pt>
                <c:pt idx="108">
                  <c:v>-0.0686</c:v>
                </c:pt>
                <c:pt idx="109">
                  <c:v>-0.0657</c:v>
                </c:pt>
                <c:pt idx="110">
                  <c:v>0.1817</c:v>
                </c:pt>
                <c:pt idx="111">
                  <c:v>0.2241</c:v>
                </c:pt>
                <c:pt idx="112">
                  <c:v>0.257</c:v>
                </c:pt>
                <c:pt idx="113">
                  <c:v>0.2886</c:v>
                </c:pt>
                <c:pt idx="114">
                  <c:v>0.3098</c:v>
                </c:pt>
                <c:pt idx="115">
                  <c:v>-0.2088</c:v>
                </c:pt>
                <c:pt idx="116">
                  <c:v>-0.172</c:v>
                </c:pt>
                <c:pt idx="117">
                  <c:v>-0.0631</c:v>
                </c:pt>
                <c:pt idx="118">
                  <c:v>-0.0498</c:v>
                </c:pt>
                <c:pt idx="119">
                  <c:v>-0.0648</c:v>
                </c:pt>
                <c:pt idx="120">
                  <c:v>0.0355</c:v>
                </c:pt>
                <c:pt idx="121">
                  <c:v>0.036</c:v>
                </c:pt>
                <c:pt idx="122">
                  <c:v>0.0394</c:v>
                </c:pt>
                <c:pt idx="123">
                  <c:v>0.0475</c:v>
                </c:pt>
                <c:pt idx="124">
                  <c:v>0.1752</c:v>
                </c:pt>
                <c:pt idx="125">
                  <c:v>-0.1485</c:v>
                </c:pt>
                <c:pt idx="126">
                  <c:v>-0.2552</c:v>
                </c:pt>
                <c:pt idx="127">
                  <c:v>-0.418</c:v>
                </c:pt>
                <c:pt idx="128">
                  <c:v>-0.4392</c:v>
                </c:pt>
                <c:pt idx="129">
                  <c:v>-0.5235</c:v>
                </c:pt>
                <c:pt idx="130">
                  <c:v>0.1796</c:v>
                </c:pt>
                <c:pt idx="131">
                  <c:v>0.2763</c:v>
                </c:pt>
                <c:pt idx="132">
                  <c:v>0.381</c:v>
                </c:pt>
                <c:pt idx="133">
                  <c:v>0.5175</c:v>
                </c:pt>
                <c:pt idx="134">
                  <c:v>0.5984</c:v>
                </c:pt>
                <c:pt idx="135">
                  <c:v>-0.0538</c:v>
                </c:pt>
                <c:pt idx="136">
                  <c:v>-0.0602</c:v>
                </c:pt>
                <c:pt idx="137">
                  <c:v>-0.0719</c:v>
                </c:pt>
                <c:pt idx="138">
                  <c:v>-0.0629</c:v>
                </c:pt>
                <c:pt idx="139">
                  <c:v>-0.0714</c:v>
                </c:pt>
                <c:pt idx="140">
                  <c:v>0.2409</c:v>
                </c:pt>
                <c:pt idx="141">
                  <c:v>0.2531</c:v>
                </c:pt>
                <c:pt idx="142">
                  <c:v>0.2622</c:v>
                </c:pt>
                <c:pt idx="143">
                  <c:v>0.1745</c:v>
                </c:pt>
                <c:pt idx="144">
                  <c:v>0.1435</c:v>
                </c:pt>
                <c:pt idx="145">
                  <c:v>-0.1812</c:v>
                </c:pt>
                <c:pt idx="146">
                  <c:v>-0.231</c:v>
                </c:pt>
                <c:pt idx="147">
                  <c:v>-0.3118</c:v>
                </c:pt>
                <c:pt idx="148">
                  <c:v>-0.3915</c:v>
                </c:pt>
                <c:pt idx="149">
                  <c:v>-0.4504</c:v>
                </c:pt>
                <c:pt idx="150">
                  <c:v>-0.4907</c:v>
                </c:pt>
                <c:pt idx="151">
                  <c:v>0.068</c:v>
                </c:pt>
                <c:pt idx="152">
                  <c:v>0.0979</c:v>
                </c:pt>
                <c:pt idx="153">
                  <c:v>0.1636</c:v>
                </c:pt>
                <c:pt idx="154">
                  <c:v>0.1313</c:v>
                </c:pt>
                <c:pt idx="155">
                  <c:v>0.1637</c:v>
                </c:pt>
                <c:pt idx="156">
                  <c:v>0.1713</c:v>
                </c:pt>
                <c:pt idx="157">
                  <c:v>0.3067</c:v>
                </c:pt>
                <c:pt idx="158">
                  <c:v>0.4665</c:v>
                </c:pt>
                <c:pt idx="159">
                  <c:v>0.6169</c:v>
                </c:pt>
                <c:pt idx="160">
                  <c:v>0.6292</c:v>
                </c:pt>
              </c:numCache>
            </c:numRef>
          </c:val>
          <c:smooth val="0"/>
        </c:ser>
        <c:marker val="1"/>
        <c:axId val="2544025"/>
        <c:axId val="33072326"/>
      </c:lineChart>
      <c:catAx>
        <c:axId val="2544025"/>
        <c:scaling>
          <c:orientation val="minMax"/>
        </c:scaling>
        <c:axPos val="b"/>
        <c:delete val="1"/>
        <c:majorTickMark val="out"/>
        <c:minorTickMark val="none"/>
        <c:tickLblPos val="nextTo"/>
        <c:crossAx val="33072326"/>
        <c:crosses val="autoZero"/>
        <c:auto val="1"/>
        <c:lblOffset val="100"/>
        <c:noMultiLvlLbl val="0"/>
      </c:catAx>
      <c:valAx>
        <c:axId val="33072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402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696247"/>
        <c:axId val="61575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218.34946496029212</c:v>
                </c:pt>
                <c:pt idx="1">
                  <c:v>0.7714349182867198</c:v>
                </c:pt>
                <c:pt idx="2">
                  <c:v>2.5561539035961826E-08</c:v>
                </c:pt>
                <c:pt idx="3">
                  <c:v>7.943561267292611E-21</c:v>
                </c:pt>
                <c:pt idx="4">
                  <c:v>2.3151761789493442E-38</c:v>
                </c:pt>
                <c:pt idx="5">
                  <c:v>6.328392192388963E-61</c:v>
                </c:pt>
                <c:pt idx="6">
                  <c:v>1.6223452134487778E-88</c:v>
                </c:pt>
                <c:pt idx="7">
                  <c:v>3.900620532353386E-121</c:v>
                </c:pt>
                <c:pt idx="8">
                  <c:v>8.795583951462585E-159</c:v>
                </c:pt>
                <c:pt idx="9">
                  <c:v>1.860099597802003E-201</c:v>
                </c:pt>
                <c:pt idx="10">
                  <c:v>3.6893364658289395E-249</c:v>
                </c:pt>
                <c:pt idx="11">
                  <c:v>6.862792612832333E-302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004829"/>
        <c:axId val="36953914"/>
      </c:scatterChart>
      <c:valAx>
        <c:axId val="2069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756"/>
        <c:crosses val="max"/>
        <c:crossBetween val="midCat"/>
        <c:dispUnits/>
      </c:valAx>
      <c:valAx>
        <c:axId val="615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6247"/>
        <c:crosses val="max"/>
        <c:crossBetween val="midCat"/>
        <c:dispUnits/>
      </c:valAx>
      <c:valAx>
        <c:axId val="8004829"/>
        <c:scaling>
          <c:orientation val="minMax"/>
        </c:scaling>
        <c:axPos val="b"/>
        <c:delete val="1"/>
        <c:majorTickMark val="in"/>
        <c:minorTickMark val="none"/>
        <c:tickLblPos val="nextTo"/>
        <c:crossAx val="36953914"/>
        <c:crosses val="max"/>
        <c:crossBetween val="midCat"/>
        <c:dispUnits/>
      </c:valAx>
      <c:valAx>
        <c:axId val="369539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048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14</c:v>
                </c:pt>
                <c:pt idx="13">
                  <c:v>18</c:v>
                </c:pt>
                <c:pt idx="14">
                  <c:v>2</c:v>
                </c:pt>
                <c:pt idx="15">
                  <c:v>19</c:v>
                </c:pt>
                <c:pt idx="16">
                  <c:v>7</c:v>
                </c:pt>
                <c:pt idx="17">
                  <c:v>12</c:v>
                </c:pt>
                <c:pt idx="18">
                  <c:v>6</c:v>
                </c:pt>
                <c:pt idx="19">
                  <c:v>12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287055"/>
        <c:axId val="191873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0.1427055188644039</c:v>
                </c:pt>
                <c:pt idx="1">
                  <c:v>0.2548775409719549</c:v>
                </c:pt>
                <c:pt idx="2">
                  <c:v>0.4373716093246771</c:v>
                </c:pt>
                <c:pt idx="3">
                  <c:v>0.7211038754939421</c:v>
                </c:pt>
                <c:pt idx="4">
                  <c:v>1.1422818896486528</c:v>
                </c:pt>
                <c:pt idx="5">
                  <c:v>1.7385091217246562</c:v>
                </c:pt>
                <c:pt idx="6">
                  <c:v>2.5421950972887943</c:v>
                </c:pt>
                <c:pt idx="7">
                  <c:v>3.571650876678471</c:v>
                </c:pt>
                <c:pt idx="8">
                  <c:v>4.821224393470986</c:v>
                </c:pt>
                <c:pt idx="9">
                  <c:v>6.25279097045946</c:v>
                </c:pt>
                <c:pt idx="10">
                  <c:v>7.791457329516421</c:v>
                </c:pt>
                <c:pt idx="11">
                  <c:v>9.328067998919748</c:v>
                </c:pt>
                <c:pt idx="12">
                  <c:v>10.729832213115953</c:v>
                </c:pt>
                <c:pt idx="13">
                  <c:v>11.858298517767016</c:v>
                </c:pt>
                <c:pt idx="14">
                  <c:v>12.591574746009686</c:v>
                </c:pt>
                <c:pt idx="15">
                  <c:v>12.845941428926139</c:v>
                </c:pt>
                <c:pt idx="16">
                  <c:v>12.591574746009686</c:v>
                </c:pt>
                <c:pt idx="17">
                  <c:v>11.858298517767016</c:v>
                </c:pt>
                <c:pt idx="18">
                  <c:v>10.729832213115953</c:v>
                </c:pt>
                <c:pt idx="19">
                  <c:v>9.328067998919748</c:v>
                </c:pt>
                <c:pt idx="20">
                  <c:v>7.791457329516421</c:v>
                </c:pt>
                <c:pt idx="21">
                  <c:v>6.25279097045946</c:v>
                </c:pt>
                <c:pt idx="22">
                  <c:v>4.821224393470986</c:v>
                </c:pt>
                <c:pt idx="23">
                  <c:v>3.571650876678471</c:v>
                </c:pt>
                <c:pt idx="24">
                  <c:v>2.5421950972887943</c:v>
                </c:pt>
                <c:pt idx="25">
                  <c:v>1.7385091217246562</c:v>
                </c:pt>
                <c:pt idx="26">
                  <c:v>1.1422818896486528</c:v>
                </c:pt>
                <c:pt idx="27">
                  <c:v>0.7211038754939421</c:v>
                </c:pt>
                <c:pt idx="28">
                  <c:v>0.4373716093246771</c:v>
                </c:pt>
                <c:pt idx="29">
                  <c:v>0.2548775409719549</c:v>
                </c:pt>
                <c:pt idx="30">
                  <c:v>0.1427055188644039</c:v>
                </c:pt>
              </c:numCache>
            </c:numRef>
          </c:val>
          <c:smooth val="0"/>
        </c:ser>
        <c:axId val="48109557"/>
        <c:axId val="21444466"/>
      </c:lineChart>
      <c:catAx>
        <c:axId val="272870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187396"/>
        <c:crosses val="autoZero"/>
        <c:auto val="0"/>
        <c:lblOffset val="100"/>
        <c:tickLblSkip val="1"/>
        <c:noMultiLvlLbl val="0"/>
      </c:catAx>
      <c:valAx>
        <c:axId val="191873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287055"/>
        <c:crossesAt val="1"/>
        <c:crossBetween val="between"/>
        <c:dispUnits/>
      </c:valAx>
      <c:catAx>
        <c:axId val="48109557"/>
        <c:scaling>
          <c:orientation val="minMax"/>
        </c:scaling>
        <c:axPos val="b"/>
        <c:delete val="1"/>
        <c:majorTickMark val="in"/>
        <c:minorTickMark val="none"/>
        <c:tickLblPos val="nextTo"/>
        <c:crossAx val="21444466"/>
        <c:crosses val="autoZero"/>
        <c:auto val="0"/>
        <c:lblOffset val="100"/>
        <c:tickLblSkip val="1"/>
        <c:noMultiLvlLbl val="0"/>
      </c:catAx>
      <c:valAx>
        <c:axId val="214444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1095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Tolerance'!$G$2:$G$162</c:f>
              <c:numCache>
                <c:ptCount val="161"/>
                <c:pt idx="0">
                  <c:v>-0.1781</c:v>
                </c:pt>
                <c:pt idx="1">
                  <c:v>-0.2761</c:v>
                </c:pt>
                <c:pt idx="2">
                  <c:v>-0.3416</c:v>
                </c:pt>
                <c:pt idx="3">
                  <c:v>-0.3773</c:v>
                </c:pt>
                <c:pt idx="4">
                  <c:v>-0.3704</c:v>
                </c:pt>
                <c:pt idx="5">
                  <c:v>-0.6164</c:v>
                </c:pt>
                <c:pt idx="6">
                  <c:v>-0.5424</c:v>
                </c:pt>
                <c:pt idx="7">
                  <c:v>-0.4657</c:v>
                </c:pt>
                <c:pt idx="8">
                  <c:v>-0.3417</c:v>
                </c:pt>
                <c:pt idx="9">
                  <c:v>-0.1282</c:v>
                </c:pt>
                <c:pt idx="10">
                  <c:v>0.561</c:v>
                </c:pt>
                <c:pt idx="11">
                  <c:v>0.4195</c:v>
                </c:pt>
                <c:pt idx="12">
                  <c:v>0.322</c:v>
                </c:pt>
                <c:pt idx="13">
                  <c:v>0.1757</c:v>
                </c:pt>
                <c:pt idx="14">
                  <c:v>0.1273</c:v>
                </c:pt>
                <c:pt idx="15">
                  <c:v>0.6064</c:v>
                </c:pt>
                <c:pt idx="16">
                  <c:v>0.4244</c:v>
                </c:pt>
                <c:pt idx="17">
                  <c:v>0.2489</c:v>
                </c:pt>
                <c:pt idx="18">
                  <c:v>0.1029</c:v>
                </c:pt>
                <c:pt idx="19">
                  <c:v>0.7621</c:v>
                </c:pt>
                <c:pt idx="20">
                  <c:v>0.0436</c:v>
                </c:pt>
                <c:pt idx="21">
                  <c:v>0.0351</c:v>
                </c:pt>
                <c:pt idx="22">
                  <c:v>0.0506</c:v>
                </c:pt>
                <c:pt idx="23">
                  <c:v>0.0233</c:v>
                </c:pt>
                <c:pt idx="24">
                  <c:v>0.0454</c:v>
                </c:pt>
                <c:pt idx="25">
                  <c:v>-0.4058</c:v>
                </c:pt>
                <c:pt idx="26">
                  <c:v>-0.3746</c:v>
                </c:pt>
                <c:pt idx="27">
                  <c:v>-0.2729</c:v>
                </c:pt>
                <c:pt idx="28">
                  <c:v>-0.2153</c:v>
                </c:pt>
                <c:pt idx="29">
                  <c:v>-0.1815</c:v>
                </c:pt>
                <c:pt idx="30">
                  <c:v>0.371</c:v>
                </c:pt>
                <c:pt idx="31">
                  <c:v>0.3391</c:v>
                </c:pt>
                <c:pt idx="32">
                  <c:v>0.2981</c:v>
                </c:pt>
                <c:pt idx="33">
                  <c:v>0.263</c:v>
                </c:pt>
                <c:pt idx="34">
                  <c:v>0.1993</c:v>
                </c:pt>
                <c:pt idx="35">
                  <c:v>0.1895</c:v>
                </c:pt>
                <c:pt idx="36">
                  <c:v>0.2642</c:v>
                </c:pt>
                <c:pt idx="37">
                  <c:v>0.3656</c:v>
                </c:pt>
                <c:pt idx="38">
                  <c:v>0.4811</c:v>
                </c:pt>
                <c:pt idx="39">
                  <c:v>0.6019</c:v>
                </c:pt>
                <c:pt idx="40">
                  <c:v>-0.0853</c:v>
                </c:pt>
                <c:pt idx="41">
                  <c:v>-0.1016</c:v>
                </c:pt>
                <c:pt idx="42">
                  <c:v>-0.1451</c:v>
                </c:pt>
                <c:pt idx="43">
                  <c:v>-0.1545</c:v>
                </c:pt>
                <c:pt idx="44">
                  <c:v>-0.1308</c:v>
                </c:pt>
                <c:pt idx="45">
                  <c:v>0.4382</c:v>
                </c:pt>
                <c:pt idx="46">
                  <c:v>0.3864</c:v>
                </c:pt>
                <c:pt idx="47">
                  <c:v>0.2724</c:v>
                </c:pt>
                <c:pt idx="48">
                  <c:v>0.226</c:v>
                </c:pt>
                <c:pt idx="49">
                  <c:v>0.1818</c:v>
                </c:pt>
                <c:pt idx="50">
                  <c:v>-0.0119</c:v>
                </c:pt>
                <c:pt idx="51">
                  <c:v>0.0102</c:v>
                </c:pt>
                <c:pt idx="52">
                  <c:v>0.0363</c:v>
                </c:pt>
                <c:pt idx="53">
                  <c:v>0.0779</c:v>
                </c:pt>
                <c:pt idx="54">
                  <c:v>0.0776</c:v>
                </c:pt>
                <c:pt idx="55">
                  <c:v>-0.4151</c:v>
                </c:pt>
                <c:pt idx="56">
                  <c:v>-0.3577</c:v>
                </c:pt>
                <c:pt idx="57">
                  <c:v>-0.2891</c:v>
                </c:pt>
                <c:pt idx="58">
                  <c:v>-0.2143</c:v>
                </c:pt>
                <c:pt idx="59">
                  <c:v>-0.155</c:v>
                </c:pt>
                <c:pt idx="60">
                  <c:v>0.4701</c:v>
                </c:pt>
                <c:pt idx="61">
                  <c:v>0.4189</c:v>
                </c:pt>
                <c:pt idx="62">
                  <c:v>0.3467</c:v>
                </c:pt>
                <c:pt idx="63">
                  <c:v>0.2674</c:v>
                </c:pt>
                <c:pt idx="64">
                  <c:v>0.1702</c:v>
                </c:pt>
                <c:pt idx="65">
                  <c:v>0.0321</c:v>
                </c:pt>
                <c:pt idx="66">
                  <c:v>0.0212</c:v>
                </c:pt>
                <c:pt idx="67">
                  <c:v>0.014</c:v>
                </c:pt>
                <c:pt idx="68">
                  <c:v>0.0131</c:v>
                </c:pt>
                <c:pt idx="69">
                  <c:v>0.0772</c:v>
                </c:pt>
                <c:pt idx="70">
                  <c:v>-0.1345</c:v>
                </c:pt>
                <c:pt idx="71">
                  <c:v>-0.1631</c:v>
                </c:pt>
                <c:pt idx="72">
                  <c:v>-0.2974</c:v>
                </c:pt>
                <c:pt idx="73">
                  <c:v>-0.4899</c:v>
                </c:pt>
                <c:pt idx="74">
                  <c:v>-0.5754</c:v>
                </c:pt>
                <c:pt idx="75">
                  <c:v>-0.1226</c:v>
                </c:pt>
                <c:pt idx="76">
                  <c:v>-0.1073</c:v>
                </c:pt>
                <c:pt idx="77">
                  <c:v>-0.11</c:v>
                </c:pt>
                <c:pt idx="78">
                  <c:v>-0.1012</c:v>
                </c:pt>
                <c:pt idx="79">
                  <c:v>-0.0851</c:v>
                </c:pt>
                <c:pt idx="80">
                  <c:v>-0.0511</c:v>
                </c:pt>
                <c:pt idx="81">
                  <c:v>-0.1146</c:v>
                </c:pt>
                <c:pt idx="82">
                  <c:v>-0.1761</c:v>
                </c:pt>
                <c:pt idx="83">
                  <c:v>-0.1692</c:v>
                </c:pt>
                <c:pt idx="84">
                  <c:v>-0.1156</c:v>
                </c:pt>
                <c:pt idx="85">
                  <c:v>0.2468</c:v>
                </c:pt>
                <c:pt idx="86">
                  <c:v>0.2843</c:v>
                </c:pt>
                <c:pt idx="87">
                  <c:v>0.3411</c:v>
                </c:pt>
                <c:pt idx="88">
                  <c:v>0.4071</c:v>
                </c:pt>
                <c:pt idx="89">
                  <c:v>0.427</c:v>
                </c:pt>
                <c:pt idx="90">
                  <c:v>-0.3149</c:v>
                </c:pt>
                <c:pt idx="91">
                  <c:v>-0.3027</c:v>
                </c:pt>
                <c:pt idx="92">
                  <c:v>-0.2815</c:v>
                </c:pt>
                <c:pt idx="93">
                  <c:v>-0.2968</c:v>
                </c:pt>
                <c:pt idx="94">
                  <c:v>-0.2453</c:v>
                </c:pt>
                <c:pt idx="95">
                  <c:v>-0.1585</c:v>
                </c:pt>
                <c:pt idx="96">
                  <c:v>-0.246</c:v>
                </c:pt>
                <c:pt idx="97">
                  <c:v>-0.3704</c:v>
                </c:pt>
                <c:pt idx="98">
                  <c:v>-0.4802</c:v>
                </c:pt>
                <c:pt idx="99">
                  <c:v>-0.6149</c:v>
                </c:pt>
                <c:pt idx="100">
                  <c:v>0.0634</c:v>
                </c:pt>
                <c:pt idx="101">
                  <c:v>0.0566</c:v>
                </c:pt>
                <c:pt idx="102">
                  <c:v>0.0583</c:v>
                </c:pt>
                <c:pt idx="103">
                  <c:v>0.0752</c:v>
                </c:pt>
                <c:pt idx="104">
                  <c:v>0.0625</c:v>
                </c:pt>
                <c:pt idx="105">
                  <c:v>-0.0672</c:v>
                </c:pt>
                <c:pt idx="106">
                  <c:v>-0.0781</c:v>
                </c:pt>
                <c:pt idx="107">
                  <c:v>-0.0581</c:v>
                </c:pt>
                <c:pt idx="108">
                  <c:v>-0.0686</c:v>
                </c:pt>
                <c:pt idx="109">
                  <c:v>-0.0657</c:v>
                </c:pt>
                <c:pt idx="110">
                  <c:v>0.1817</c:v>
                </c:pt>
                <c:pt idx="111">
                  <c:v>0.2241</c:v>
                </c:pt>
                <c:pt idx="112">
                  <c:v>0.257</c:v>
                </c:pt>
                <c:pt idx="113">
                  <c:v>0.2886</c:v>
                </c:pt>
                <c:pt idx="114">
                  <c:v>0.3098</c:v>
                </c:pt>
                <c:pt idx="115">
                  <c:v>-0.2088</c:v>
                </c:pt>
                <c:pt idx="116">
                  <c:v>-0.172</c:v>
                </c:pt>
                <c:pt idx="117">
                  <c:v>-0.0631</c:v>
                </c:pt>
                <c:pt idx="118">
                  <c:v>-0.0498</c:v>
                </c:pt>
                <c:pt idx="119">
                  <c:v>-0.0648</c:v>
                </c:pt>
                <c:pt idx="120">
                  <c:v>0.0355</c:v>
                </c:pt>
                <c:pt idx="121">
                  <c:v>0.036</c:v>
                </c:pt>
                <c:pt idx="122">
                  <c:v>0.0394</c:v>
                </c:pt>
                <c:pt idx="123">
                  <c:v>0.0475</c:v>
                </c:pt>
                <c:pt idx="124">
                  <c:v>0.1752</c:v>
                </c:pt>
                <c:pt idx="125">
                  <c:v>-0.1485</c:v>
                </c:pt>
                <c:pt idx="126">
                  <c:v>-0.2552</c:v>
                </c:pt>
                <c:pt idx="127">
                  <c:v>-0.418</c:v>
                </c:pt>
                <c:pt idx="128">
                  <c:v>-0.4392</c:v>
                </c:pt>
                <c:pt idx="129">
                  <c:v>-0.5235</c:v>
                </c:pt>
                <c:pt idx="130">
                  <c:v>0.1796</c:v>
                </c:pt>
                <c:pt idx="131">
                  <c:v>0.2763</c:v>
                </c:pt>
                <c:pt idx="132">
                  <c:v>0.381</c:v>
                </c:pt>
                <c:pt idx="133">
                  <c:v>0.5175</c:v>
                </c:pt>
                <c:pt idx="134">
                  <c:v>0.5984</c:v>
                </c:pt>
                <c:pt idx="135">
                  <c:v>-0.0538</c:v>
                </c:pt>
                <c:pt idx="136">
                  <c:v>-0.0602</c:v>
                </c:pt>
                <c:pt idx="137">
                  <c:v>-0.0719</c:v>
                </c:pt>
                <c:pt idx="138">
                  <c:v>-0.0629</c:v>
                </c:pt>
                <c:pt idx="139">
                  <c:v>-0.0714</c:v>
                </c:pt>
                <c:pt idx="140">
                  <c:v>0.2409</c:v>
                </c:pt>
                <c:pt idx="141">
                  <c:v>0.2531</c:v>
                </c:pt>
                <c:pt idx="142">
                  <c:v>0.2622</c:v>
                </c:pt>
                <c:pt idx="143">
                  <c:v>0.1745</c:v>
                </c:pt>
                <c:pt idx="144">
                  <c:v>0.1435</c:v>
                </c:pt>
                <c:pt idx="145">
                  <c:v>-0.1812</c:v>
                </c:pt>
                <c:pt idx="146">
                  <c:v>-0.231</c:v>
                </c:pt>
                <c:pt idx="147">
                  <c:v>-0.3118</c:v>
                </c:pt>
                <c:pt idx="148">
                  <c:v>-0.3915</c:v>
                </c:pt>
                <c:pt idx="149">
                  <c:v>-0.4504</c:v>
                </c:pt>
                <c:pt idx="150">
                  <c:v>-0.4907</c:v>
                </c:pt>
                <c:pt idx="151">
                  <c:v>0.068</c:v>
                </c:pt>
                <c:pt idx="152">
                  <c:v>0.0979</c:v>
                </c:pt>
                <c:pt idx="153">
                  <c:v>0.1636</c:v>
                </c:pt>
                <c:pt idx="154">
                  <c:v>0.1313</c:v>
                </c:pt>
                <c:pt idx="155">
                  <c:v>0.1637</c:v>
                </c:pt>
                <c:pt idx="156">
                  <c:v>0.1713</c:v>
                </c:pt>
                <c:pt idx="157">
                  <c:v>0.3067</c:v>
                </c:pt>
                <c:pt idx="158">
                  <c:v>0.4665</c:v>
                </c:pt>
                <c:pt idx="159">
                  <c:v>0.6169</c:v>
                </c:pt>
                <c:pt idx="160">
                  <c:v>0.6292</c:v>
                </c:pt>
              </c:numCache>
            </c:numRef>
          </c:val>
          <c:smooth val="1"/>
        </c:ser>
        <c:axId val="10342603"/>
        <c:axId val="236112"/>
      </c:lineChart>
      <c:catAx>
        <c:axId val="1034260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36112"/>
        <c:crosses val="autoZero"/>
        <c:auto val="0"/>
        <c:lblOffset val="100"/>
        <c:tickLblSkip val="1"/>
        <c:noMultiLvlLbl val="0"/>
      </c:catAx>
      <c:valAx>
        <c:axId val="2361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3426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14</c:v>
                </c:pt>
                <c:pt idx="13">
                  <c:v>18</c:v>
                </c:pt>
                <c:pt idx="14">
                  <c:v>2</c:v>
                </c:pt>
                <c:pt idx="15">
                  <c:v>19</c:v>
                </c:pt>
                <c:pt idx="16">
                  <c:v>7</c:v>
                </c:pt>
                <c:pt idx="17">
                  <c:v>12</c:v>
                </c:pt>
                <c:pt idx="18">
                  <c:v>6</c:v>
                </c:pt>
                <c:pt idx="19">
                  <c:v>12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69457"/>
        <c:axId val="399029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0.1427055188644039</c:v>
                </c:pt>
                <c:pt idx="1">
                  <c:v>0.2548775409719549</c:v>
                </c:pt>
                <c:pt idx="2">
                  <c:v>0.4373716093246771</c:v>
                </c:pt>
                <c:pt idx="3">
                  <c:v>0.7211038754939421</c:v>
                </c:pt>
                <c:pt idx="4">
                  <c:v>1.1422818896486528</c:v>
                </c:pt>
                <c:pt idx="5">
                  <c:v>1.7385091217246562</c:v>
                </c:pt>
                <c:pt idx="6">
                  <c:v>2.5421950972887943</c:v>
                </c:pt>
                <c:pt idx="7">
                  <c:v>3.571650876678471</c:v>
                </c:pt>
                <c:pt idx="8">
                  <c:v>4.821224393470986</c:v>
                </c:pt>
                <c:pt idx="9">
                  <c:v>6.25279097045946</c:v>
                </c:pt>
                <c:pt idx="10">
                  <c:v>7.791457329516421</c:v>
                </c:pt>
                <c:pt idx="11">
                  <c:v>9.328067998919748</c:v>
                </c:pt>
                <c:pt idx="12">
                  <c:v>10.729832213115953</c:v>
                </c:pt>
                <c:pt idx="13">
                  <c:v>11.858298517767016</c:v>
                </c:pt>
                <c:pt idx="14">
                  <c:v>12.591574746009686</c:v>
                </c:pt>
                <c:pt idx="15">
                  <c:v>12.845941428926139</c:v>
                </c:pt>
                <c:pt idx="16">
                  <c:v>12.591574746009686</c:v>
                </c:pt>
                <c:pt idx="17">
                  <c:v>11.858298517767016</c:v>
                </c:pt>
                <c:pt idx="18">
                  <c:v>10.729832213115953</c:v>
                </c:pt>
                <c:pt idx="19">
                  <c:v>9.328067998919748</c:v>
                </c:pt>
                <c:pt idx="20">
                  <c:v>7.791457329516421</c:v>
                </c:pt>
                <c:pt idx="21">
                  <c:v>6.25279097045946</c:v>
                </c:pt>
                <c:pt idx="22">
                  <c:v>4.821224393470986</c:v>
                </c:pt>
                <c:pt idx="23">
                  <c:v>3.571650876678471</c:v>
                </c:pt>
                <c:pt idx="24">
                  <c:v>2.5421950972887943</c:v>
                </c:pt>
                <c:pt idx="25">
                  <c:v>1.7385091217246562</c:v>
                </c:pt>
                <c:pt idx="26">
                  <c:v>1.1422818896486528</c:v>
                </c:pt>
                <c:pt idx="27">
                  <c:v>0.7211038754939421</c:v>
                </c:pt>
                <c:pt idx="28">
                  <c:v>0.4373716093246771</c:v>
                </c:pt>
                <c:pt idx="29">
                  <c:v>0.2548775409719549</c:v>
                </c:pt>
                <c:pt idx="30">
                  <c:v>0.1427055188644039</c:v>
                </c:pt>
              </c:numCache>
            </c:numRef>
          </c:val>
          <c:smooth val="0"/>
        </c:ser>
        <c:axId val="48976199"/>
        <c:axId val="32710812"/>
      </c:lineChart>
      <c:catAx>
        <c:axId val="3069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902942"/>
        <c:crosses val="autoZero"/>
        <c:auto val="0"/>
        <c:lblOffset val="100"/>
        <c:tickLblSkip val="1"/>
        <c:noMultiLvlLbl val="0"/>
      </c:catAx>
      <c:valAx>
        <c:axId val="39902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69457"/>
        <c:crossesAt val="1"/>
        <c:crossBetween val="between"/>
        <c:dispUnits/>
      </c:valAx>
      <c:catAx>
        <c:axId val="48976199"/>
        <c:scaling>
          <c:orientation val="minMax"/>
        </c:scaling>
        <c:axPos val="b"/>
        <c:delete val="1"/>
        <c:majorTickMark val="in"/>
        <c:minorTickMark val="none"/>
        <c:tickLblPos val="nextTo"/>
        <c:crossAx val="32710812"/>
        <c:crosses val="autoZero"/>
        <c:auto val="0"/>
        <c:lblOffset val="100"/>
        <c:tickLblSkip val="1"/>
        <c:noMultiLvlLbl val="0"/>
      </c:catAx>
      <c:valAx>
        <c:axId val="327108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9761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Tolerance'!$G$2:$G$162</c:f>
              <c:numCache>
                <c:ptCount val="161"/>
                <c:pt idx="0">
                  <c:v>-0.1781</c:v>
                </c:pt>
                <c:pt idx="1">
                  <c:v>-0.2761</c:v>
                </c:pt>
                <c:pt idx="2">
                  <c:v>-0.3416</c:v>
                </c:pt>
                <c:pt idx="3">
                  <c:v>-0.3773</c:v>
                </c:pt>
                <c:pt idx="4">
                  <c:v>-0.3704</c:v>
                </c:pt>
                <c:pt idx="5">
                  <c:v>-0.6164</c:v>
                </c:pt>
                <c:pt idx="6">
                  <c:v>-0.5424</c:v>
                </c:pt>
                <c:pt idx="7">
                  <c:v>-0.4657</c:v>
                </c:pt>
                <c:pt idx="8">
                  <c:v>-0.3417</c:v>
                </c:pt>
                <c:pt idx="9">
                  <c:v>-0.1282</c:v>
                </c:pt>
                <c:pt idx="10">
                  <c:v>0.561</c:v>
                </c:pt>
                <c:pt idx="11">
                  <c:v>0.4195</c:v>
                </c:pt>
                <c:pt idx="12">
                  <c:v>0.322</c:v>
                </c:pt>
                <c:pt idx="13">
                  <c:v>0.1757</c:v>
                </c:pt>
                <c:pt idx="14">
                  <c:v>0.1273</c:v>
                </c:pt>
                <c:pt idx="15">
                  <c:v>0.6064</c:v>
                </c:pt>
                <c:pt idx="16">
                  <c:v>0.4244</c:v>
                </c:pt>
                <c:pt idx="17">
                  <c:v>0.2489</c:v>
                </c:pt>
                <c:pt idx="18">
                  <c:v>0.1029</c:v>
                </c:pt>
                <c:pt idx="19">
                  <c:v>0.7621</c:v>
                </c:pt>
                <c:pt idx="20">
                  <c:v>0.0436</c:v>
                </c:pt>
                <c:pt idx="21">
                  <c:v>0.0351</c:v>
                </c:pt>
                <c:pt idx="22">
                  <c:v>0.0506</c:v>
                </c:pt>
                <c:pt idx="23">
                  <c:v>0.0233</c:v>
                </c:pt>
                <c:pt idx="24">
                  <c:v>0.0454</c:v>
                </c:pt>
                <c:pt idx="25">
                  <c:v>-0.4058</c:v>
                </c:pt>
                <c:pt idx="26">
                  <c:v>-0.3746</c:v>
                </c:pt>
                <c:pt idx="27">
                  <c:v>-0.2729</c:v>
                </c:pt>
                <c:pt idx="28">
                  <c:v>-0.2153</c:v>
                </c:pt>
                <c:pt idx="29">
                  <c:v>-0.1815</c:v>
                </c:pt>
                <c:pt idx="30">
                  <c:v>0.371</c:v>
                </c:pt>
                <c:pt idx="31">
                  <c:v>0.3391</c:v>
                </c:pt>
                <c:pt idx="32">
                  <c:v>0.2981</c:v>
                </c:pt>
                <c:pt idx="33">
                  <c:v>0.263</c:v>
                </c:pt>
                <c:pt idx="34">
                  <c:v>0.1993</c:v>
                </c:pt>
                <c:pt idx="35">
                  <c:v>0.1895</c:v>
                </c:pt>
                <c:pt idx="36">
                  <c:v>0.2642</c:v>
                </c:pt>
                <c:pt idx="37">
                  <c:v>0.3656</c:v>
                </c:pt>
                <c:pt idx="38">
                  <c:v>0.4811</c:v>
                </c:pt>
                <c:pt idx="39">
                  <c:v>0.6019</c:v>
                </c:pt>
                <c:pt idx="40">
                  <c:v>-0.0853</c:v>
                </c:pt>
                <c:pt idx="41">
                  <c:v>-0.1016</c:v>
                </c:pt>
                <c:pt idx="42">
                  <c:v>-0.1451</c:v>
                </c:pt>
                <c:pt idx="43">
                  <c:v>-0.1545</c:v>
                </c:pt>
                <c:pt idx="44">
                  <c:v>-0.1308</c:v>
                </c:pt>
                <c:pt idx="45">
                  <c:v>0.4382</c:v>
                </c:pt>
                <c:pt idx="46">
                  <c:v>0.3864</c:v>
                </c:pt>
                <c:pt idx="47">
                  <c:v>0.2724</c:v>
                </c:pt>
                <c:pt idx="48">
                  <c:v>0.226</c:v>
                </c:pt>
                <c:pt idx="49">
                  <c:v>0.1818</c:v>
                </c:pt>
                <c:pt idx="50">
                  <c:v>-0.0119</c:v>
                </c:pt>
                <c:pt idx="51">
                  <c:v>0.0102</c:v>
                </c:pt>
                <c:pt idx="52">
                  <c:v>0.0363</c:v>
                </c:pt>
                <c:pt idx="53">
                  <c:v>0.0779</c:v>
                </c:pt>
                <c:pt idx="54">
                  <c:v>0.0776</c:v>
                </c:pt>
                <c:pt idx="55">
                  <c:v>-0.4151</c:v>
                </c:pt>
                <c:pt idx="56">
                  <c:v>-0.3577</c:v>
                </c:pt>
                <c:pt idx="57">
                  <c:v>-0.2891</c:v>
                </c:pt>
                <c:pt idx="58">
                  <c:v>-0.2143</c:v>
                </c:pt>
                <c:pt idx="59">
                  <c:v>-0.155</c:v>
                </c:pt>
                <c:pt idx="60">
                  <c:v>0.4701</c:v>
                </c:pt>
                <c:pt idx="61">
                  <c:v>0.4189</c:v>
                </c:pt>
                <c:pt idx="62">
                  <c:v>0.3467</c:v>
                </c:pt>
                <c:pt idx="63">
                  <c:v>0.2674</c:v>
                </c:pt>
                <c:pt idx="64">
                  <c:v>0.1702</c:v>
                </c:pt>
                <c:pt idx="65">
                  <c:v>0.0321</c:v>
                </c:pt>
                <c:pt idx="66">
                  <c:v>0.0212</c:v>
                </c:pt>
                <c:pt idx="67">
                  <c:v>0.014</c:v>
                </c:pt>
                <c:pt idx="68">
                  <c:v>0.0131</c:v>
                </c:pt>
                <c:pt idx="69">
                  <c:v>0.0772</c:v>
                </c:pt>
                <c:pt idx="70">
                  <c:v>-0.1345</c:v>
                </c:pt>
                <c:pt idx="71">
                  <c:v>-0.1631</c:v>
                </c:pt>
                <c:pt idx="72">
                  <c:v>-0.2974</c:v>
                </c:pt>
                <c:pt idx="73">
                  <c:v>-0.4899</c:v>
                </c:pt>
                <c:pt idx="74">
                  <c:v>-0.5754</c:v>
                </c:pt>
                <c:pt idx="75">
                  <c:v>-0.1226</c:v>
                </c:pt>
                <c:pt idx="76">
                  <c:v>-0.1073</c:v>
                </c:pt>
                <c:pt idx="77">
                  <c:v>-0.11</c:v>
                </c:pt>
                <c:pt idx="78">
                  <c:v>-0.1012</c:v>
                </c:pt>
                <c:pt idx="79">
                  <c:v>-0.0851</c:v>
                </c:pt>
                <c:pt idx="80">
                  <c:v>-0.0511</c:v>
                </c:pt>
                <c:pt idx="81">
                  <c:v>-0.1146</c:v>
                </c:pt>
                <c:pt idx="82">
                  <c:v>-0.1761</c:v>
                </c:pt>
                <c:pt idx="83">
                  <c:v>-0.1692</c:v>
                </c:pt>
                <c:pt idx="84">
                  <c:v>-0.1156</c:v>
                </c:pt>
                <c:pt idx="85">
                  <c:v>0.2468</c:v>
                </c:pt>
                <c:pt idx="86">
                  <c:v>0.2843</c:v>
                </c:pt>
                <c:pt idx="87">
                  <c:v>0.3411</c:v>
                </c:pt>
                <c:pt idx="88">
                  <c:v>0.4071</c:v>
                </c:pt>
                <c:pt idx="89">
                  <c:v>0.427</c:v>
                </c:pt>
                <c:pt idx="90">
                  <c:v>-0.3149</c:v>
                </c:pt>
                <c:pt idx="91">
                  <c:v>-0.3027</c:v>
                </c:pt>
                <c:pt idx="92">
                  <c:v>-0.2815</c:v>
                </c:pt>
                <c:pt idx="93">
                  <c:v>-0.2968</c:v>
                </c:pt>
                <c:pt idx="94">
                  <c:v>-0.2453</c:v>
                </c:pt>
                <c:pt idx="95">
                  <c:v>-0.1585</c:v>
                </c:pt>
                <c:pt idx="96">
                  <c:v>-0.246</c:v>
                </c:pt>
                <c:pt idx="97">
                  <c:v>-0.3704</c:v>
                </c:pt>
                <c:pt idx="98">
                  <c:v>-0.4802</c:v>
                </c:pt>
                <c:pt idx="99">
                  <c:v>-0.6149</c:v>
                </c:pt>
                <c:pt idx="100">
                  <c:v>0.0634</c:v>
                </c:pt>
                <c:pt idx="101">
                  <c:v>0.0566</c:v>
                </c:pt>
                <c:pt idx="102">
                  <c:v>0.0583</c:v>
                </c:pt>
                <c:pt idx="103">
                  <c:v>0.0752</c:v>
                </c:pt>
                <c:pt idx="104">
                  <c:v>0.0625</c:v>
                </c:pt>
                <c:pt idx="105">
                  <c:v>-0.0672</c:v>
                </c:pt>
                <c:pt idx="106">
                  <c:v>-0.0781</c:v>
                </c:pt>
                <c:pt idx="107">
                  <c:v>-0.0581</c:v>
                </c:pt>
                <c:pt idx="108">
                  <c:v>-0.0686</c:v>
                </c:pt>
                <c:pt idx="109">
                  <c:v>-0.0657</c:v>
                </c:pt>
                <c:pt idx="110">
                  <c:v>0.1817</c:v>
                </c:pt>
                <c:pt idx="111">
                  <c:v>0.2241</c:v>
                </c:pt>
                <c:pt idx="112">
                  <c:v>0.257</c:v>
                </c:pt>
                <c:pt idx="113">
                  <c:v>0.2886</c:v>
                </c:pt>
                <c:pt idx="114">
                  <c:v>0.3098</c:v>
                </c:pt>
                <c:pt idx="115">
                  <c:v>-0.2088</c:v>
                </c:pt>
                <c:pt idx="116">
                  <c:v>-0.172</c:v>
                </c:pt>
                <c:pt idx="117">
                  <c:v>-0.0631</c:v>
                </c:pt>
                <c:pt idx="118">
                  <c:v>-0.0498</c:v>
                </c:pt>
                <c:pt idx="119">
                  <c:v>-0.0648</c:v>
                </c:pt>
                <c:pt idx="120">
                  <c:v>0.0355</c:v>
                </c:pt>
                <c:pt idx="121">
                  <c:v>0.036</c:v>
                </c:pt>
                <c:pt idx="122">
                  <c:v>0.0394</c:v>
                </c:pt>
                <c:pt idx="123">
                  <c:v>0.0475</c:v>
                </c:pt>
                <c:pt idx="124">
                  <c:v>0.1752</c:v>
                </c:pt>
                <c:pt idx="125">
                  <c:v>-0.1485</c:v>
                </c:pt>
                <c:pt idx="126">
                  <c:v>-0.2552</c:v>
                </c:pt>
                <c:pt idx="127">
                  <c:v>-0.418</c:v>
                </c:pt>
                <c:pt idx="128">
                  <c:v>-0.4392</c:v>
                </c:pt>
                <c:pt idx="129">
                  <c:v>-0.5235</c:v>
                </c:pt>
                <c:pt idx="130">
                  <c:v>0.1796</c:v>
                </c:pt>
                <c:pt idx="131">
                  <c:v>0.2763</c:v>
                </c:pt>
                <c:pt idx="132">
                  <c:v>0.381</c:v>
                </c:pt>
                <c:pt idx="133">
                  <c:v>0.5175</c:v>
                </c:pt>
                <c:pt idx="134">
                  <c:v>0.5984</c:v>
                </c:pt>
                <c:pt idx="135">
                  <c:v>-0.0538</c:v>
                </c:pt>
                <c:pt idx="136">
                  <c:v>-0.0602</c:v>
                </c:pt>
                <c:pt idx="137">
                  <c:v>-0.0719</c:v>
                </c:pt>
                <c:pt idx="138">
                  <c:v>-0.0629</c:v>
                </c:pt>
                <c:pt idx="139">
                  <c:v>-0.0714</c:v>
                </c:pt>
                <c:pt idx="140">
                  <c:v>0.2409</c:v>
                </c:pt>
                <c:pt idx="141">
                  <c:v>0.2531</c:v>
                </c:pt>
                <c:pt idx="142">
                  <c:v>0.2622</c:v>
                </c:pt>
                <c:pt idx="143">
                  <c:v>0.1745</c:v>
                </c:pt>
                <c:pt idx="144">
                  <c:v>0.1435</c:v>
                </c:pt>
                <c:pt idx="145">
                  <c:v>-0.1812</c:v>
                </c:pt>
                <c:pt idx="146">
                  <c:v>-0.231</c:v>
                </c:pt>
                <c:pt idx="147">
                  <c:v>-0.3118</c:v>
                </c:pt>
                <c:pt idx="148">
                  <c:v>-0.3915</c:v>
                </c:pt>
                <c:pt idx="149">
                  <c:v>-0.4504</c:v>
                </c:pt>
                <c:pt idx="150">
                  <c:v>-0.4907</c:v>
                </c:pt>
                <c:pt idx="151">
                  <c:v>0.068</c:v>
                </c:pt>
                <c:pt idx="152">
                  <c:v>0.0979</c:v>
                </c:pt>
                <c:pt idx="153">
                  <c:v>0.1636</c:v>
                </c:pt>
                <c:pt idx="154">
                  <c:v>0.1313</c:v>
                </c:pt>
                <c:pt idx="155">
                  <c:v>0.1637</c:v>
                </c:pt>
                <c:pt idx="156">
                  <c:v>0.1713</c:v>
                </c:pt>
                <c:pt idx="157">
                  <c:v>0.3067</c:v>
                </c:pt>
                <c:pt idx="158">
                  <c:v>0.4665</c:v>
                </c:pt>
                <c:pt idx="159">
                  <c:v>0.6169</c:v>
                </c:pt>
                <c:pt idx="160">
                  <c:v>0.6292</c:v>
                </c:pt>
              </c:numCache>
            </c:numRef>
          </c:val>
        </c:ser>
        <c:axId val="22587373"/>
        <c:axId val="25200394"/>
      </c:areaChart>
      <c:catAx>
        <c:axId val="22587373"/>
        <c:scaling>
          <c:orientation val="minMax"/>
        </c:scaling>
        <c:axPos val="b"/>
        <c:delete val="1"/>
        <c:majorTickMark val="out"/>
        <c:minorTickMark val="none"/>
        <c:tickLblPos val="nextTo"/>
        <c:crossAx val="25200394"/>
        <c:crosses val="autoZero"/>
        <c:auto val="1"/>
        <c:lblOffset val="100"/>
        <c:noMultiLvlLbl val="0"/>
      </c:catAx>
      <c:valAx>
        <c:axId val="25200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737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169667"/>
        <c:axId val="310081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218.34946496029212</c:v>
                </c:pt>
                <c:pt idx="1">
                  <c:v>0.7714349182867198</c:v>
                </c:pt>
                <c:pt idx="2">
                  <c:v>2.5561539035961826E-08</c:v>
                </c:pt>
                <c:pt idx="3">
                  <c:v>7.943561267292611E-21</c:v>
                </c:pt>
                <c:pt idx="4">
                  <c:v>2.3151761789493442E-38</c:v>
                </c:pt>
                <c:pt idx="5">
                  <c:v>6.328392192388963E-61</c:v>
                </c:pt>
                <c:pt idx="6">
                  <c:v>1.6223452134487778E-88</c:v>
                </c:pt>
                <c:pt idx="7">
                  <c:v>3.900620532353386E-121</c:v>
                </c:pt>
                <c:pt idx="8">
                  <c:v>8.795583951462585E-159</c:v>
                </c:pt>
                <c:pt idx="9">
                  <c:v>1.860099597802003E-201</c:v>
                </c:pt>
                <c:pt idx="10">
                  <c:v>3.6893364658289395E-249</c:v>
                </c:pt>
                <c:pt idx="11">
                  <c:v>6.862792612832333E-302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3001"/>
        <c:axId val="5889014"/>
      </c:lineChart>
      <c:catAx>
        <c:axId val="59169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008168"/>
        <c:crosses val="autoZero"/>
        <c:auto val="0"/>
        <c:lblOffset val="100"/>
        <c:tickLblSkip val="1"/>
        <c:noMultiLvlLbl val="0"/>
      </c:catAx>
      <c:valAx>
        <c:axId val="310081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169667"/>
        <c:crossesAt val="1"/>
        <c:crossBetween val="between"/>
        <c:dispUnits/>
      </c:valAx>
      <c:catAx>
        <c:axId val="453001"/>
        <c:scaling>
          <c:orientation val="minMax"/>
        </c:scaling>
        <c:axPos val="b"/>
        <c:delete val="1"/>
        <c:majorTickMark val="in"/>
        <c:minorTickMark val="none"/>
        <c:tickLblPos val="nextTo"/>
        <c:crossAx val="5889014"/>
        <c:crosses val="autoZero"/>
        <c:auto val="0"/>
        <c:lblOffset val="100"/>
        <c:tickLblSkip val="1"/>
        <c:noMultiLvlLbl val="0"/>
      </c:catAx>
      <c:valAx>
        <c:axId val="58890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30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Tolerance'!$G$2:$G$162</c:f>
              <c:numCache>
                <c:ptCount val="161"/>
                <c:pt idx="0">
                  <c:v>-0.1781</c:v>
                </c:pt>
                <c:pt idx="1">
                  <c:v>-0.2761</c:v>
                </c:pt>
                <c:pt idx="2">
                  <c:v>-0.3416</c:v>
                </c:pt>
                <c:pt idx="3">
                  <c:v>-0.3773</c:v>
                </c:pt>
                <c:pt idx="4">
                  <c:v>-0.3704</c:v>
                </c:pt>
                <c:pt idx="5">
                  <c:v>-0.6164</c:v>
                </c:pt>
                <c:pt idx="6">
                  <c:v>-0.5424</c:v>
                </c:pt>
                <c:pt idx="7">
                  <c:v>-0.4657</c:v>
                </c:pt>
                <c:pt idx="8">
                  <c:v>-0.3417</c:v>
                </c:pt>
                <c:pt idx="9">
                  <c:v>-0.1282</c:v>
                </c:pt>
                <c:pt idx="10">
                  <c:v>0.561</c:v>
                </c:pt>
                <c:pt idx="11">
                  <c:v>0.4195</c:v>
                </c:pt>
                <c:pt idx="12">
                  <c:v>0.322</c:v>
                </c:pt>
                <c:pt idx="13">
                  <c:v>0.1757</c:v>
                </c:pt>
                <c:pt idx="14">
                  <c:v>0.1273</c:v>
                </c:pt>
                <c:pt idx="15">
                  <c:v>0.6064</c:v>
                </c:pt>
                <c:pt idx="16">
                  <c:v>0.4244</c:v>
                </c:pt>
                <c:pt idx="17">
                  <c:v>0.2489</c:v>
                </c:pt>
                <c:pt idx="18">
                  <c:v>0.1029</c:v>
                </c:pt>
                <c:pt idx="19">
                  <c:v>0.7621</c:v>
                </c:pt>
                <c:pt idx="20">
                  <c:v>0.0436</c:v>
                </c:pt>
                <c:pt idx="21">
                  <c:v>0.0351</c:v>
                </c:pt>
                <c:pt idx="22">
                  <c:v>0.0506</c:v>
                </c:pt>
                <c:pt idx="23">
                  <c:v>0.0233</c:v>
                </c:pt>
                <c:pt idx="24">
                  <c:v>0.0454</c:v>
                </c:pt>
                <c:pt idx="25">
                  <c:v>-0.4058</c:v>
                </c:pt>
                <c:pt idx="26">
                  <c:v>-0.3746</c:v>
                </c:pt>
                <c:pt idx="27">
                  <c:v>-0.2729</c:v>
                </c:pt>
                <c:pt idx="28">
                  <c:v>-0.2153</c:v>
                </c:pt>
                <c:pt idx="29">
                  <c:v>-0.1815</c:v>
                </c:pt>
                <c:pt idx="30">
                  <c:v>0.371</c:v>
                </c:pt>
                <c:pt idx="31">
                  <c:v>0.3391</c:v>
                </c:pt>
                <c:pt idx="32">
                  <c:v>0.2981</c:v>
                </c:pt>
                <c:pt idx="33">
                  <c:v>0.263</c:v>
                </c:pt>
                <c:pt idx="34">
                  <c:v>0.1993</c:v>
                </c:pt>
                <c:pt idx="35">
                  <c:v>0.1895</c:v>
                </c:pt>
                <c:pt idx="36">
                  <c:v>0.2642</c:v>
                </c:pt>
                <c:pt idx="37">
                  <c:v>0.3656</c:v>
                </c:pt>
                <c:pt idx="38">
                  <c:v>0.4811</c:v>
                </c:pt>
                <c:pt idx="39">
                  <c:v>0.6019</c:v>
                </c:pt>
                <c:pt idx="40">
                  <c:v>-0.0853</c:v>
                </c:pt>
                <c:pt idx="41">
                  <c:v>-0.1016</c:v>
                </c:pt>
                <c:pt idx="42">
                  <c:v>-0.1451</c:v>
                </c:pt>
                <c:pt idx="43">
                  <c:v>-0.1545</c:v>
                </c:pt>
                <c:pt idx="44">
                  <c:v>-0.1308</c:v>
                </c:pt>
                <c:pt idx="45">
                  <c:v>0.4382</c:v>
                </c:pt>
                <c:pt idx="46">
                  <c:v>0.3864</c:v>
                </c:pt>
                <c:pt idx="47">
                  <c:v>0.2724</c:v>
                </c:pt>
                <c:pt idx="48">
                  <c:v>0.226</c:v>
                </c:pt>
                <c:pt idx="49">
                  <c:v>0.1818</c:v>
                </c:pt>
                <c:pt idx="50">
                  <c:v>-0.0119</c:v>
                </c:pt>
                <c:pt idx="51">
                  <c:v>0.0102</c:v>
                </c:pt>
                <c:pt idx="52">
                  <c:v>0.0363</c:v>
                </c:pt>
                <c:pt idx="53">
                  <c:v>0.0779</c:v>
                </c:pt>
                <c:pt idx="54">
                  <c:v>0.0776</c:v>
                </c:pt>
                <c:pt idx="55">
                  <c:v>-0.4151</c:v>
                </c:pt>
                <c:pt idx="56">
                  <c:v>-0.3577</c:v>
                </c:pt>
                <c:pt idx="57">
                  <c:v>-0.2891</c:v>
                </c:pt>
                <c:pt idx="58">
                  <c:v>-0.2143</c:v>
                </c:pt>
                <c:pt idx="59">
                  <c:v>-0.155</c:v>
                </c:pt>
                <c:pt idx="60">
                  <c:v>0.4701</c:v>
                </c:pt>
                <c:pt idx="61">
                  <c:v>0.4189</c:v>
                </c:pt>
                <c:pt idx="62">
                  <c:v>0.3467</c:v>
                </c:pt>
                <c:pt idx="63">
                  <c:v>0.2674</c:v>
                </c:pt>
                <c:pt idx="64">
                  <c:v>0.1702</c:v>
                </c:pt>
                <c:pt idx="65">
                  <c:v>0.0321</c:v>
                </c:pt>
                <c:pt idx="66">
                  <c:v>0.0212</c:v>
                </c:pt>
                <c:pt idx="67">
                  <c:v>0.014</c:v>
                </c:pt>
                <c:pt idx="68">
                  <c:v>0.0131</c:v>
                </c:pt>
                <c:pt idx="69">
                  <c:v>0.0772</c:v>
                </c:pt>
                <c:pt idx="70">
                  <c:v>-0.1345</c:v>
                </c:pt>
                <c:pt idx="71">
                  <c:v>-0.1631</c:v>
                </c:pt>
                <c:pt idx="72">
                  <c:v>-0.2974</c:v>
                </c:pt>
                <c:pt idx="73">
                  <c:v>-0.4899</c:v>
                </c:pt>
                <c:pt idx="74">
                  <c:v>-0.5754</c:v>
                </c:pt>
                <c:pt idx="75">
                  <c:v>-0.1226</c:v>
                </c:pt>
                <c:pt idx="76">
                  <c:v>-0.1073</c:v>
                </c:pt>
                <c:pt idx="77">
                  <c:v>-0.11</c:v>
                </c:pt>
                <c:pt idx="78">
                  <c:v>-0.1012</c:v>
                </c:pt>
                <c:pt idx="79">
                  <c:v>-0.0851</c:v>
                </c:pt>
                <c:pt idx="80">
                  <c:v>-0.0511</c:v>
                </c:pt>
                <c:pt idx="81">
                  <c:v>-0.1146</c:v>
                </c:pt>
                <c:pt idx="82">
                  <c:v>-0.1761</c:v>
                </c:pt>
                <c:pt idx="83">
                  <c:v>-0.1692</c:v>
                </c:pt>
                <c:pt idx="84">
                  <c:v>-0.1156</c:v>
                </c:pt>
                <c:pt idx="85">
                  <c:v>0.2468</c:v>
                </c:pt>
                <c:pt idx="86">
                  <c:v>0.2843</c:v>
                </c:pt>
                <c:pt idx="87">
                  <c:v>0.3411</c:v>
                </c:pt>
                <c:pt idx="88">
                  <c:v>0.4071</c:v>
                </c:pt>
                <c:pt idx="89">
                  <c:v>0.427</c:v>
                </c:pt>
                <c:pt idx="90">
                  <c:v>-0.3149</c:v>
                </c:pt>
                <c:pt idx="91">
                  <c:v>-0.3027</c:v>
                </c:pt>
                <c:pt idx="92">
                  <c:v>-0.2815</c:v>
                </c:pt>
                <c:pt idx="93">
                  <c:v>-0.2968</c:v>
                </c:pt>
                <c:pt idx="94">
                  <c:v>-0.2453</c:v>
                </c:pt>
                <c:pt idx="95">
                  <c:v>-0.1585</c:v>
                </c:pt>
                <c:pt idx="96">
                  <c:v>-0.246</c:v>
                </c:pt>
                <c:pt idx="97">
                  <c:v>-0.3704</c:v>
                </c:pt>
                <c:pt idx="98">
                  <c:v>-0.4802</c:v>
                </c:pt>
                <c:pt idx="99">
                  <c:v>-0.6149</c:v>
                </c:pt>
                <c:pt idx="100">
                  <c:v>0.0634</c:v>
                </c:pt>
                <c:pt idx="101">
                  <c:v>0.0566</c:v>
                </c:pt>
                <c:pt idx="102">
                  <c:v>0.0583</c:v>
                </c:pt>
                <c:pt idx="103">
                  <c:v>0.0752</c:v>
                </c:pt>
                <c:pt idx="104">
                  <c:v>0.0625</c:v>
                </c:pt>
                <c:pt idx="105">
                  <c:v>-0.0672</c:v>
                </c:pt>
                <c:pt idx="106">
                  <c:v>-0.0781</c:v>
                </c:pt>
                <c:pt idx="107">
                  <c:v>-0.0581</c:v>
                </c:pt>
                <c:pt idx="108">
                  <c:v>-0.0686</c:v>
                </c:pt>
                <c:pt idx="109">
                  <c:v>-0.0657</c:v>
                </c:pt>
                <c:pt idx="110">
                  <c:v>0.1817</c:v>
                </c:pt>
                <c:pt idx="111">
                  <c:v>0.2241</c:v>
                </c:pt>
                <c:pt idx="112">
                  <c:v>0.257</c:v>
                </c:pt>
                <c:pt idx="113">
                  <c:v>0.2886</c:v>
                </c:pt>
                <c:pt idx="114">
                  <c:v>0.3098</c:v>
                </c:pt>
                <c:pt idx="115">
                  <c:v>-0.2088</c:v>
                </c:pt>
                <c:pt idx="116">
                  <c:v>-0.172</c:v>
                </c:pt>
                <c:pt idx="117">
                  <c:v>-0.0631</c:v>
                </c:pt>
                <c:pt idx="118">
                  <c:v>-0.0498</c:v>
                </c:pt>
                <c:pt idx="119">
                  <c:v>-0.0648</c:v>
                </c:pt>
                <c:pt idx="120">
                  <c:v>0.0355</c:v>
                </c:pt>
                <c:pt idx="121">
                  <c:v>0.036</c:v>
                </c:pt>
                <c:pt idx="122">
                  <c:v>0.0394</c:v>
                </c:pt>
                <c:pt idx="123">
                  <c:v>0.0475</c:v>
                </c:pt>
                <c:pt idx="124">
                  <c:v>0.1752</c:v>
                </c:pt>
                <c:pt idx="125">
                  <c:v>-0.1485</c:v>
                </c:pt>
                <c:pt idx="126">
                  <c:v>-0.2552</c:v>
                </c:pt>
                <c:pt idx="127">
                  <c:v>-0.418</c:v>
                </c:pt>
                <c:pt idx="128">
                  <c:v>-0.4392</c:v>
                </c:pt>
                <c:pt idx="129">
                  <c:v>-0.5235</c:v>
                </c:pt>
                <c:pt idx="130">
                  <c:v>0.1796</c:v>
                </c:pt>
                <c:pt idx="131">
                  <c:v>0.2763</c:v>
                </c:pt>
                <c:pt idx="132">
                  <c:v>0.381</c:v>
                </c:pt>
                <c:pt idx="133">
                  <c:v>0.5175</c:v>
                </c:pt>
                <c:pt idx="134">
                  <c:v>0.5984</c:v>
                </c:pt>
                <c:pt idx="135">
                  <c:v>-0.0538</c:v>
                </c:pt>
                <c:pt idx="136">
                  <c:v>-0.0602</c:v>
                </c:pt>
                <c:pt idx="137">
                  <c:v>-0.0719</c:v>
                </c:pt>
                <c:pt idx="138">
                  <c:v>-0.0629</c:v>
                </c:pt>
                <c:pt idx="139">
                  <c:v>-0.0714</c:v>
                </c:pt>
                <c:pt idx="140">
                  <c:v>0.2409</c:v>
                </c:pt>
                <c:pt idx="141">
                  <c:v>0.2531</c:v>
                </c:pt>
                <c:pt idx="142">
                  <c:v>0.2622</c:v>
                </c:pt>
                <c:pt idx="143">
                  <c:v>0.1745</c:v>
                </c:pt>
                <c:pt idx="144">
                  <c:v>0.1435</c:v>
                </c:pt>
                <c:pt idx="145">
                  <c:v>-0.1812</c:v>
                </c:pt>
                <c:pt idx="146">
                  <c:v>-0.231</c:v>
                </c:pt>
                <c:pt idx="147">
                  <c:v>-0.3118</c:v>
                </c:pt>
                <c:pt idx="148">
                  <c:v>-0.3915</c:v>
                </c:pt>
                <c:pt idx="149">
                  <c:v>-0.4504</c:v>
                </c:pt>
                <c:pt idx="150">
                  <c:v>-0.4907</c:v>
                </c:pt>
                <c:pt idx="151">
                  <c:v>0.068</c:v>
                </c:pt>
                <c:pt idx="152">
                  <c:v>0.0979</c:v>
                </c:pt>
                <c:pt idx="153">
                  <c:v>0.1636</c:v>
                </c:pt>
                <c:pt idx="154">
                  <c:v>0.1313</c:v>
                </c:pt>
                <c:pt idx="155">
                  <c:v>0.1637</c:v>
                </c:pt>
                <c:pt idx="156">
                  <c:v>0.1713</c:v>
                </c:pt>
                <c:pt idx="157">
                  <c:v>0.3067</c:v>
                </c:pt>
                <c:pt idx="158">
                  <c:v>0.4665</c:v>
                </c:pt>
                <c:pt idx="159">
                  <c:v>0.6169</c:v>
                </c:pt>
                <c:pt idx="160">
                  <c:v>0.6292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Gauss!$N$3:$N$163</c:f>
              <c:numCache>
                <c:ptCount val="161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0.125</c:v>
                </c:pt>
                <c:pt idx="20">
                  <c:v>0.125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0.125</c:v>
                </c:pt>
                <c:pt idx="25">
                  <c:v>0.125</c:v>
                </c:pt>
                <c:pt idx="26">
                  <c:v>0.125</c:v>
                </c:pt>
                <c:pt idx="27">
                  <c:v>0.125</c:v>
                </c:pt>
                <c:pt idx="28">
                  <c:v>0.125</c:v>
                </c:pt>
                <c:pt idx="29">
                  <c:v>0.125</c:v>
                </c:pt>
                <c:pt idx="30">
                  <c:v>0.125</c:v>
                </c:pt>
                <c:pt idx="31">
                  <c:v>0.125</c:v>
                </c:pt>
                <c:pt idx="32">
                  <c:v>0.125</c:v>
                </c:pt>
                <c:pt idx="33">
                  <c:v>0.125</c:v>
                </c:pt>
                <c:pt idx="34">
                  <c:v>0.125</c:v>
                </c:pt>
                <c:pt idx="35">
                  <c:v>0.125</c:v>
                </c:pt>
                <c:pt idx="36">
                  <c:v>0.125</c:v>
                </c:pt>
                <c:pt idx="37">
                  <c:v>0.125</c:v>
                </c:pt>
                <c:pt idx="38">
                  <c:v>0.125</c:v>
                </c:pt>
                <c:pt idx="39">
                  <c:v>0.125</c:v>
                </c:pt>
                <c:pt idx="40">
                  <c:v>0.125</c:v>
                </c:pt>
                <c:pt idx="41">
                  <c:v>0.125</c:v>
                </c:pt>
                <c:pt idx="42">
                  <c:v>0.125</c:v>
                </c:pt>
                <c:pt idx="43">
                  <c:v>0.125</c:v>
                </c:pt>
                <c:pt idx="44">
                  <c:v>0.125</c:v>
                </c:pt>
                <c:pt idx="45">
                  <c:v>0.125</c:v>
                </c:pt>
                <c:pt idx="46">
                  <c:v>0.125</c:v>
                </c:pt>
                <c:pt idx="47">
                  <c:v>0.125</c:v>
                </c:pt>
                <c:pt idx="48">
                  <c:v>0.125</c:v>
                </c:pt>
                <c:pt idx="49">
                  <c:v>0.125</c:v>
                </c:pt>
                <c:pt idx="50">
                  <c:v>0.125</c:v>
                </c:pt>
                <c:pt idx="51">
                  <c:v>0.125</c:v>
                </c:pt>
                <c:pt idx="52">
                  <c:v>0.125</c:v>
                </c:pt>
                <c:pt idx="53">
                  <c:v>0.125</c:v>
                </c:pt>
                <c:pt idx="54">
                  <c:v>0.125</c:v>
                </c:pt>
                <c:pt idx="55">
                  <c:v>0.125</c:v>
                </c:pt>
                <c:pt idx="56">
                  <c:v>0.125</c:v>
                </c:pt>
                <c:pt idx="57">
                  <c:v>0.125</c:v>
                </c:pt>
                <c:pt idx="58">
                  <c:v>0.125</c:v>
                </c:pt>
                <c:pt idx="59">
                  <c:v>0.125</c:v>
                </c:pt>
                <c:pt idx="60">
                  <c:v>0.125</c:v>
                </c:pt>
                <c:pt idx="61">
                  <c:v>0.125</c:v>
                </c:pt>
                <c:pt idx="62">
                  <c:v>0.125</c:v>
                </c:pt>
                <c:pt idx="63">
                  <c:v>0.125</c:v>
                </c:pt>
                <c:pt idx="64">
                  <c:v>0.125</c:v>
                </c:pt>
                <c:pt idx="65">
                  <c:v>0.125</c:v>
                </c:pt>
                <c:pt idx="66">
                  <c:v>0.125</c:v>
                </c:pt>
                <c:pt idx="67">
                  <c:v>0.125</c:v>
                </c:pt>
                <c:pt idx="68">
                  <c:v>0.125</c:v>
                </c:pt>
                <c:pt idx="69">
                  <c:v>0.125</c:v>
                </c:pt>
                <c:pt idx="70">
                  <c:v>0.125</c:v>
                </c:pt>
                <c:pt idx="71">
                  <c:v>0.125</c:v>
                </c:pt>
                <c:pt idx="72">
                  <c:v>0.125</c:v>
                </c:pt>
                <c:pt idx="73">
                  <c:v>0.125</c:v>
                </c:pt>
                <c:pt idx="74">
                  <c:v>0.125</c:v>
                </c:pt>
                <c:pt idx="75">
                  <c:v>0.125</c:v>
                </c:pt>
                <c:pt idx="76">
                  <c:v>0.125</c:v>
                </c:pt>
                <c:pt idx="77">
                  <c:v>0.125</c:v>
                </c:pt>
                <c:pt idx="78">
                  <c:v>0.125</c:v>
                </c:pt>
                <c:pt idx="79">
                  <c:v>0.125</c:v>
                </c:pt>
                <c:pt idx="80">
                  <c:v>0.125</c:v>
                </c:pt>
                <c:pt idx="81">
                  <c:v>0.125</c:v>
                </c:pt>
                <c:pt idx="82">
                  <c:v>0.125</c:v>
                </c:pt>
                <c:pt idx="83">
                  <c:v>0.125</c:v>
                </c:pt>
                <c:pt idx="84">
                  <c:v>0.125</c:v>
                </c:pt>
                <c:pt idx="85">
                  <c:v>0.125</c:v>
                </c:pt>
                <c:pt idx="86">
                  <c:v>0.125</c:v>
                </c:pt>
                <c:pt idx="87">
                  <c:v>0.125</c:v>
                </c:pt>
                <c:pt idx="88">
                  <c:v>0.125</c:v>
                </c:pt>
                <c:pt idx="89">
                  <c:v>0.125</c:v>
                </c:pt>
                <c:pt idx="90">
                  <c:v>0.125</c:v>
                </c:pt>
                <c:pt idx="91">
                  <c:v>0.125</c:v>
                </c:pt>
                <c:pt idx="92">
                  <c:v>0.125</c:v>
                </c:pt>
                <c:pt idx="93">
                  <c:v>0.125</c:v>
                </c:pt>
                <c:pt idx="94">
                  <c:v>0.125</c:v>
                </c:pt>
                <c:pt idx="95">
                  <c:v>0.125</c:v>
                </c:pt>
                <c:pt idx="96">
                  <c:v>0.125</c:v>
                </c:pt>
                <c:pt idx="97">
                  <c:v>0.125</c:v>
                </c:pt>
                <c:pt idx="98">
                  <c:v>0.125</c:v>
                </c:pt>
                <c:pt idx="99">
                  <c:v>0.125</c:v>
                </c:pt>
                <c:pt idx="100">
                  <c:v>0.125</c:v>
                </c:pt>
                <c:pt idx="101">
                  <c:v>0.125</c:v>
                </c:pt>
                <c:pt idx="102">
                  <c:v>0.125</c:v>
                </c:pt>
                <c:pt idx="103">
                  <c:v>0.125</c:v>
                </c:pt>
                <c:pt idx="104">
                  <c:v>0.125</c:v>
                </c:pt>
                <c:pt idx="105">
                  <c:v>0.125</c:v>
                </c:pt>
                <c:pt idx="106">
                  <c:v>0.125</c:v>
                </c:pt>
                <c:pt idx="107">
                  <c:v>0.125</c:v>
                </c:pt>
                <c:pt idx="108">
                  <c:v>0.125</c:v>
                </c:pt>
                <c:pt idx="109">
                  <c:v>0.125</c:v>
                </c:pt>
                <c:pt idx="110">
                  <c:v>0.125</c:v>
                </c:pt>
                <c:pt idx="111">
                  <c:v>0.125</c:v>
                </c:pt>
                <c:pt idx="112">
                  <c:v>0.125</c:v>
                </c:pt>
                <c:pt idx="113">
                  <c:v>0.125</c:v>
                </c:pt>
                <c:pt idx="114">
                  <c:v>0.125</c:v>
                </c:pt>
                <c:pt idx="115">
                  <c:v>0.125</c:v>
                </c:pt>
                <c:pt idx="116">
                  <c:v>0.125</c:v>
                </c:pt>
                <c:pt idx="117">
                  <c:v>0.125</c:v>
                </c:pt>
                <c:pt idx="118">
                  <c:v>0.125</c:v>
                </c:pt>
                <c:pt idx="119">
                  <c:v>0.125</c:v>
                </c:pt>
                <c:pt idx="120">
                  <c:v>0.125</c:v>
                </c:pt>
                <c:pt idx="121">
                  <c:v>0.125</c:v>
                </c:pt>
                <c:pt idx="122">
                  <c:v>0.125</c:v>
                </c:pt>
                <c:pt idx="123">
                  <c:v>0.125</c:v>
                </c:pt>
                <c:pt idx="124">
                  <c:v>0.125</c:v>
                </c:pt>
                <c:pt idx="125">
                  <c:v>0.125</c:v>
                </c:pt>
                <c:pt idx="126">
                  <c:v>0.125</c:v>
                </c:pt>
                <c:pt idx="127">
                  <c:v>0.125</c:v>
                </c:pt>
                <c:pt idx="128">
                  <c:v>0.125</c:v>
                </c:pt>
                <c:pt idx="129">
                  <c:v>0.125</c:v>
                </c:pt>
                <c:pt idx="130">
                  <c:v>0.125</c:v>
                </c:pt>
                <c:pt idx="131">
                  <c:v>0.125</c:v>
                </c:pt>
                <c:pt idx="132">
                  <c:v>0.125</c:v>
                </c:pt>
                <c:pt idx="133">
                  <c:v>0.125</c:v>
                </c:pt>
                <c:pt idx="134">
                  <c:v>0.125</c:v>
                </c:pt>
                <c:pt idx="135">
                  <c:v>0.125</c:v>
                </c:pt>
                <c:pt idx="136">
                  <c:v>0.125</c:v>
                </c:pt>
                <c:pt idx="137">
                  <c:v>0.125</c:v>
                </c:pt>
                <c:pt idx="138">
                  <c:v>0.125</c:v>
                </c:pt>
                <c:pt idx="139">
                  <c:v>0.125</c:v>
                </c:pt>
                <c:pt idx="140">
                  <c:v>0.125</c:v>
                </c:pt>
                <c:pt idx="141">
                  <c:v>0.125</c:v>
                </c:pt>
                <c:pt idx="142">
                  <c:v>0.125</c:v>
                </c:pt>
                <c:pt idx="143">
                  <c:v>0.125</c:v>
                </c:pt>
                <c:pt idx="144">
                  <c:v>0.125</c:v>
                </c:pt>
                <c:pt idx="145">
                  <c:v>0.125</c:v>
                </c:pt>
                <c:pt idx="146">
                  <c:v>0.125</c:v>
                </c:pt>
                <c:pt idx="147">
                  <c:v>0.125</c:v>
                </c:pt>
                <c:pt idx="148">
                  <c:v>0.125</c:v>
                </c:pt>
                <c:pt idx="149">
                  <c:v>0.125</c:v>
                </c:pt>
                <c:pt idx="150">
                  <c:v>0.125</c:v>
                </c:pt>
                <c:pt idx="151">
                  <c:v>0.125</c:v>
                </c:pt>
                <c:pt idx="152">
                  <c:v>0.125</c:v>
                </c:pt>
                <c:pt idx="153">
                  <c:v>0.125</c:v>
                </c:pt>
                <c:pt idx="154">
                  <c:v>0.125</c:v>
                </c:pt>
                <c:pt idx="155">
                  <c:v>0.125</c:v>
                </c:pt>
                <c:pt idx="156">
                  <c:v>0.125</c:v>
                </c:pt>
                <c:pt idx="157">
                  <c:v>0.125</c:v>
                </c:pt>
                <c:pt idx="158">
                  <c:v>0.125</c:v>
                </c:pt>
                <c:pt idx="159">
                  <c:v>0.125</c:v>
                </c:pt>
                <c:pt idx="160">
                  <c:v>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Gauss!$O$3:$O$163</c:f>
              <c:numCache>
                <c:ptCount val="161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  <c:pt idx="18">
                  <c:v>-0.125</c:v>
                </c:pt>
                <c:pt idx="19">
                  <c:v>-0.125</c:v>
                </c:pt>
                <c:pt idx="20">
                  <c:v>-0.125</c:v>
                </c:pt>
                <c:pt idx="21">
                  <c:v>-0.125</c:v>
                </c:pt>
                <c:pt idx="22">
                  <c:v>-0.125</c:v>
                </c:pt>
                <c:pt idx="23">
                  <c:v>-0.125</c:v>
                </c:pt>
                <c:pt idx="24">
                  <c:v>-0.125</c:v>
                </c:pt>
                <c:pt idx="25">
                  <c:v>-0.125</c:v>
                </c:pt>
                <c:pt idx="26">
                  <c:v>-0.125</c:v>
                </c:pt>
                <c:pt idx="27">
                  <c:v>-0.125</c:v>
                </c:pt>
                <c:pt idx="28">
                  <c:v>-0.125</c:v>
                </c:pt>
                <c:pt idx="29">
                  <c:v>-0.125</c:v>
                </c:pt>
                <c:pt idx="30">
                  <c:v>-0.125</c:v>
                </c:pt>
                <c:pt idx="31">
                  <c:v>-0.125</c:v>
                </c:pt>
                <c:pt idx="32">
                  <c:v>-0.125</c:v>
                </c:pt>
                <c:pt idx="33">
                  <c:v>-0.125</c:v>
                </c:pt>
                <c:pt idx="34">
                  <c:v>-0.125</c:v>
                </c:pt>
                <c:pt idx="35">
                  <c:v>-0.125</c:v>
                </c:pt>
                <c:pt idx="36">
                  <c:v>-0.125</c:v>
                </c:pt>
                <c:pt idx="37">
                  <c:v>-0.125</c:v>
                </c:pt>
                <c:pt idx="38">
                  <c:v>-0.125</c:v>
                </c:pt>
                <c:pt idx="39">
                  <c:v>-0.125</c:v>
                </c:pt>
                <c:pt idx="40">
                  <c:v>-0.125</c:v>
                </c:pt>
                <c:pt idx="41">
                  <c:v>-0.125</c:v>
                </c:pt>
                <c:pt idx="42">
                  <c:v>-0.125</c:v>
                </c:pt>
                <c:pt idx="43">
                  <c:v>-0.125</c:v>
                </c:pt>
                <c:pt idx="44">
                  <c:v>-0.125</c:v>
                </c:pt>
                <c:pt idx="45">
                  <c:v>-0.125</c:v>
                </c:pt>
                <c:pt idx="46">
                  <c:v>-0.125</c:v>
                </c:pt>
                <c:pt idx="47">
                  <c:v>-0.125</c:v>
                </c:pt>
                <c:pt idx="48">
                  <c:v>-0.125</c:v>
                </c:pt>
                <c:pt idx="49">
                  <c:v>-0.125</c:v>
                </c:pt>
                <c:pt idx="50">
                  <c:v>-0.125</c:v>
                </c:pt>
                <c:pt idx="51">
                  <c:v>-0.125</c:v>
                </c:pt>
                <c:pt idx="52">
                  <c:v>-0.125</c:v>
                </c:pt>
                <c:pt idx="53">
                  <c:v>-0.125</c:v>
                </c:pt>
                <c:pt idx="54">
                  <c:v>-0.125</c:v>
                </c:pt>
                <c:pt idx="55">
                  <c:v>-0.125</c:v>
                </c:pt>
                <c:pt idx="56">
                  <c:v>-0.125</c:v>
                </c:pt>
                <c:pt idx="57">
                  <c:v>-0.125</c:v>
                </c:pt>
                <c:pt idx="58">
                  <c:v>-0.125</c:v>
                </c:pt>
                <c:pt idx="59">
                  <c:v>-0.125</c:v>
                </c:pt>
                <c:pt idx="60">
                  <c:v>-0.125</c:v>
                </c:pt>
                <c:pt idx="61">
                  <c:v>-0.125</c:v>
                </c:pt>
                <c:pt idx="62">
                  <c:v>-0.125</c:v>
                </c:pt>
                <c:pt idx="63">
                  <c:v>-0.125</c:v>
                </c:pt>
                <c:pt idx="64">
                  <c:v>-0.125</c:v>
                </c:pt>
                <c:pt idx="65">
                  <c:v>-0.125</c:v>
                </c:pt>
                <c:pt idx="66">
                  <c:v>-0.125</c:v>
                </c:pt>
                <c:pt idx="67">
                  <c:v>-0.125</c:v>
                </c:pt>
                <c:pt idx="68">
                  <c:v>-0.125</c:v>
                </c:pt>
                <c:pt idx="69">
                  <c:v>-0.125</c:v>
                </c:pt>
                <c:pt idx="70">
                  <c:v>-0.125</c:v>
                </c:pt>
                <c:pt idx="71">
                  <c:v>-0.125</c:v>
                </c:pt>
                <c:pt idx="72">
                  <c:v>-0.125</c:v>
                </c:pt>
                <c:pt idx="73">
                  <c:v>-0.125</c:v>
                </c:pt>
                <c:pt idx="74">
                  <c:v>-0.125</c:v>
                </c:pt>
                <c:pt idx="75">
                  <c:v>-0.125</c:v>
                </c:pt>
                <c:pt idx="76">
                  <c:v>-0.125</c:v>
                </c:pt>
                <c:pt idx="77">
                  <c:v>-0.125</c:v>
                </c:pt>
                <c:pt idx="78">
                  <c:v>-0.125</c:v>
                </c:pt>
                <c:pt idx="79">
                  <c:v>-0.125</c:v>
                </c:pt>
                <c:pt idx="80">
                  <c:v>-0.125</c:v>
                </c:pt>
                <c:pt idx="81">
                  <c:v>-0.125</c:v>
                </c:pt>
                <c:pt idx="82">
                  <c:v>-0.125</c:v>
                </c:pt>
                <c:pt idx="83">
                  <c:v>-0.125</c:v>
                </c:pt>
                <c:pt idx="84">
                  <c:v>-0.125</c:v>
                </c:pt>
                <c:pt idx="85">
                  <c:v>-0.125</c:v>
                </c:pt>
                <c:pt idx="86">
                  <c:v>-0.125</c:v>
                </c:pt>
                <c:pt idx="87">
                  <c:v>-0.125</c:v>
                </c:pt>
                <c:pt idx="88">
                  <c:v>-0.125</c:v>
                </c:pt>
                <c:pt idx="89">
                  <c:v>-0.125</c:v>
                </c:pt>
                <c:pt idx="90">
                  <c:v>-0.125</c:v>
                </c:pt>
                <c:pt idx="91">
                  <c:v>-0.125</c:v>
                </c:pt>
                <c:pt idx="92">
                  <c:v>-0.125</c:v>
                </c:pt>
                <c:pt idx="93">
                  <c:v>-0.125</c:v>
                </c:pt>
                <c:pt idx="94">
                  <c:v>-0.125</c:v>
                </c:pt>
                <c:pt idx="95">
                  <c:v>-0.125</c:v>
                </c:pt>
                <c:pt idx="96">
                  <c:v>-0.125</c:v>
                </c:pt>
                <c:pt idx="97">
                  <c:v>-0.125</c:v>
                </c:pt>
                <c:pt idx="98">
                  <c:v>-0.125</c:v>
                </c:pt>
                <c:pt idx="99">
                  <c:v>-0.125</c:v>
                </c:pt>
                <c:pt idx="100">
                  <c:v>-0.125</c:v>
                </c:pt>
                <c:pt idx="101">
                  <c:v>-0.125</c:v>
                </c:pt>
                <c:pt idx="102">
                  <c:v>-0.125</c:v>
                </c:pt>
                <c:pt idx="103">
                  <c:v>-0.125</c:v>
                </c:pt>
                <c:pt idx="104">
                  <c:v>-0.125</c:v>
                </c:pt>
                <c:pt idx="105">
                  <c:v>-0.125</c:v>
                </c:pt>
                <c:pt idx="106">
                  <c:v>-0.125</c:v>
                </c:pt>
                <c:pt idx="107">
                  <c:v>-0.125</c:v>
                </c:pt>
                <c:pt idx="108">
                  <c:v>-0.125</c:v>
                </c:pt>
                <c:pt idx="109">
                  <c:v>-0.125</c:v>
                </c:pt>
                <c:pt idx="110">
                  <c:v>-0.125</c:v>
                </c:pt>
                <c:pt idx="111">
                  <c:v>-0.125</c:v>
                </c:pt>
                <c:pt idx="112">
                  <c:v>-0.125</c:v>
                </c:pt>
                <c:pt idx="113">
                  <c:v>-0.125</c:v>
                </c:pt>
                <c:pt idx="114">
                  <c:v>-0.125</c:v>
                </c:pt>
                <c:pt idx="115">
                  <c:v>-0.125</c:v>
                </c:pt>
                <c:pt idx="116">
                  <c:v>-0.125</c:v>
                </c:pt>
                <c:pt idx="117">
                  <c:v>-0.125</c:v>
                </c:pt>
                <c:pt idx="118">
                  <c:v>-0.125</c:v>
                </c:pt>
                <c:pt idx="119">
                  <c:v>-0.125</c:v>
                </c:pt>
                <c:pt idx="120">
                  <c:v>-0.125</c:v>
                </c:pt>
                <c:pt idx="121">
                  <c:v>-0.125</c:v>
                </c:pt>
                <c:pt idx="122">
                  <c:v>-0.125</c:v>
                </c:pt>
                <c:pt idx="123">
                  <c:v>-0.125</c:v>
                </c:pt>
                <c:pt idx="124">
                  <c:v>-0.125</c:v>
                </c:pt>
                <c:pt idx="125">
                  <c:v>-0.125</c:v>
                </c:pt>
                <c:pt idx="126">
                  <c:v>-0.125</c:v>
                </c:pt>
                <c:pt idx="127">
                  <c:v>-0.125</c:v>
                </c:pt>
                <c:pt idx="128">
                  <c:v>-0.125</c:v>
                </c:pt>
                <c:pt idx="129">
                  <c:v>-0.125</c:v>
                </c:pt>
                <c:pt idx="130">
                  <c:v>-0.125</c:v>
                </c:pt>
                <c:pt idx="131">
                  <c:v>-0.125</c:v>
                </c:pt>
                <c:pt idx="132">
                  <c:v>-0.125</c:v>
                </c:pt>
                <c:pt idx="133">
                  <c:v>-0.125</c:v>
                </c:pt>
                <c:pt idx="134">
                  <c:v>-0.125</c:v>
                </c:pt>
                <c:pt idx="135">
                  <c:v>-0.125</c:v>
                </c:pt>
                <c:pt idx="136">
                  <c:v>-0.125</c:v>
                </c:pt>
                <c:pt idx="137">
                  <c:v>-0.125</c:v>
                </c:pt>
                <c:pt idx="138">
                  <c:v>-0.125</c:v>
                </c:pt>
                <c:pt idx="139">
                  <c:v>-0.125</c:v>
                </c:pt>
                <c:pt idx="140">
                  <c:v>-0.125</c:v>
                </c:pt>
                <c:pt idx="141">
                  <c:v>-0.125</c:v>
                </c:pt>
                <c:pt idx="142">
                  <c:v>-0.125</c:v>
                </c:pt>
                <c:pt idx="143">
                  <c:v>-0.125</c:v>
                </c:pt>
                <c:pt idx="144">
                  <c:v>-0.125</c:v>
                </c:pt>
                <c:pt idx="145">
                  <c:v>-0.125</c:v>
                </c:pt>
                <c:pt idx="146">
                  <c:v>-0.125</c:v>
                </c:pt>
                <c:pt idx="147">
                  <c:v>-0.125</c:v>
                </c:pt>
                <c:pt idx="148">
                  <c:v>-0.125</c:v>
                </c:pt>
                <c:pt idx="149">
                  <c:v>-0.125</c:v>
                </c:pt>
                <c:pt idx="150">
                  <c:v>-0.125</c:v>
                </c:pt>
                <c:pt idx="151">
                  <c:v>-0.125</c:v>
                </c:pt>
                <c:pt idx="152">
                  <c:v>-0.125</c:v>
                </c:pt>
                <c:pt idx="153">
                  <c:v>-0.125</c:v>
                </c:pt>
                <c:pt idx="154">
                  <c:v>-0.125</c:v>
                </c:pt>
                <c:pt idx="155">
                  <c:v>-0.125</c:v>
                </c:pt>
                <c:pt idx="156">
                  <c:v>-0.125</c:v>
                </c:pt>
                <c:pt idx="157">
                  <c:v>-0.125</c:v>
                </c:pt>
                <c:pt idx="158">
                  <c:v>-0.125</c:v>
                </c:pt>
                <c:pt idx="159">
                  <c:v>-0.125</c:v>
                </c:pt>
                <c:pt idx="160">
                  <c:v>-0.125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Gauss!$P$3:$P$163</c:f>
              <c:numCache>
                <c:ptCount val="161"/>
                <c:pt idx="0">
                  <c:v>0.012346583850931674</c:v>
                </c:pt>
                <c:pt idx="1">
                  <c:v>0.012346583850931674</c:v>
                </c:pt>
                <c:pt idx="2">
                  <c:v>0.012346583850931674</c:v>
                </c:pt>
                <c:pt idx="3">
                  <c:v>0.012346583850931674</c:v>
                </c:pt>
                <c:pt idx="4">
                  <c:v>0.012346583850931674</c:v>
                </c:pt>
                <c:pt idx="5">
                  <c:v>0.012346583850931674</c:v>
                </c:pt>
                <c:pt idx="6">
                  <c:v>0.012346583850931674</c:v>
                </c:pt>
                <c:pt idx="7">
                  <c:v>0.012346583850931674</c:v>
                </c:pt>
                <c:pt idx="8">
                  <c:v>0.012346583850931674</c:v>
                </c:pt>
                <c:pt idx="9">
                  <c:v>0.012346583850931674</c:v>
                </c:pt>
                <c:pt idx="10">
                  <c:v>0.012346583850931674</c:v>
                </c:pt>
                <c:pt idx="11">
                  <c:v>0.012346583850931674</c:v>
                </c:pt>
                <c:pt idx="12">
                  <c:v>0.012346583850931674</c:v>
                </c:pt>
                <c:pt idx="13">
                  <c:v>0.012346583850931674</c:v>
                </c:pt>
                <c:pt idx="14">
                  <c:v>0.012346583850931674</c:v>
                </c:pt>
                <c:pt idx="15">
                  <c:v>0.012346583850931674</c:v>
                </c:pt>
                <c:pt idx="16">
                  <c:v>0.012346583850931674</c:v>
                </c:pt>
                <c:pt idx="17">
                  <c:v>0.012346583850931674</c:v>
                </c:pt>
                <c:pt idx="18">
                  <c:v>0.012346583850931674</c:v>
                </c:pt>
                <c:pt idx="19">
                  <c:v>0.012346583850931674</c:v>
                </c:pt>
                <c:pt idx="20">
                  <c:v>0.012346583850931674</c:v>
                </c:pt>
                <c:pt idx="21">
                  <c:v>0.012346583850931674</c:v>
                </c:pt>
                <c:pt idx="22">
                  <c:v>0.012346583850931674</c:v>
                </c:pt>
                <c:pt idx="23">
                  <c:v>0.012346583850931674</c:v>
                </c:pt>
                <c:pt idx="24">
                  <c:v>0.012346583850931674</c:v>
                </c:pt>
                <c:pt idx="25">
                  <c:v>0.012346583850931674</c:v>
                </c:pt>
                <c:pt idx="26">
                  <c:v>0.012346583850931674</c:v>
                </c:pt>
                <c:pt idx="27">
                  <c:v>0.012346583850931674</c:v>
                </c:pt>
                <c:pt idx="28">
                  <c:v>0.012346583850931674</c:v>
                </c:pt>
                <c:pt idx="29">
                  <c:v>0.012346583850931674</c:v>
                </c:pt>
                <c:pt idx="30">
                  <c:v>0.012346583850931674</c:v>
                </c:pt>
                <c:pt idx="31">
                  <c:v>0.012346583850931674</c:v>
                </c:pt>
                <c:pt idx="32">
                  <c:v>0.012346583850931674</c:v>
                </c:pt>
                <c:pt idx="33">
                  <c:v>0.012346583850931674</c:v>
                </c:pt>
                <c:pt idx="34">
                  <c:v>0.012346583850931674</c:v>
                </c:pt>
                <c:pt idx="35">
                  <c:v>0.012346583850931674</c:v>
                </c:pt>
                <c:pt idx="36">
                  <c:v>0.012346583850931674</c:v>
                </c:pt>
                <c:pt idx="37">
                  <c:v>0.012346583850931674</c:v>
                </c:pt>
                <c:pt idx="38">
                  <c:v>0.012346583850931674</c:v>
                </c:pt>
                <c:pt idx="39">
                  <c:v>0.012346583850931674</c:v>
                </c:pt>
                <c:pt idx="40">
                  <c:v>0.012346583850931674</c:v>
                </c:pt>
                <c:pt idx="41">
                  <c:v>0.012346583850931674</c:v>
                </c:pt>
                <c:pt idx="42">
                  <c:v>0.012346583850931674</c:v>
                </c:pt>
                <c:pt idx="43">
                  <c:v>0.012346583850931674</c:v>
                </c:pt>
                <c:pt idx="44">
                  <c:v>0.012346583850931674</c:v>
                </c:pt>
                <c:pt idx="45">
                  <c:v>0.012346583850931674</c:v>
                </c:pt>
                <c:pt idx="46">
                  <c:v>0.012346583850931674</c:v>
                </c:pt>
                <c:pt idx="47">
                  <c:v>0.012346583850931674</c:v>
                </c:pt>
                <c:pt idx="48">
                  <c:v>0.012346583850931674</c:v>
                </c:pt>
                <c:pt idx="49">
                  <c:v>0.012346583850931674</c:v>
                </c:pt>
                <c:pt idx="50">
                  <c:v>0.012346583850931674</c:v>
                </c:pt>
                <c:pt idx="51">
                  <c:v>0.012346583850931674</c:v>
                </c:pt>
                <c:pt idx="52">
                  <c:v>0.012346583850931674</c:v>
                </c:pt>
                <c:pt idx="53">
                  <c:v>0.012346583850931674</c:v>
                </c:pt>
                <c:pt idx="54">
                  <c:v>0.012346583850931674</c:v>
                </c:pt>
                <c:pt idx="55">
                  <c:v>0.012346583850931674</c:v>
                </c:pt>
                <c:pt idx="56">
                  <c:v>0.012346583850931674</c:v>
                </c:pt>
                <c:pt idx="57">
                  <c:v>0.012346583850931674</c:v>
                </c:pt>
                <c:pt idx="58">
                  <c:v>0.012346583850931674</c:v>
                </c:pt>
                <c:pt idx="59">
                  <c:v>0.012346583850931674</c:v>
                </c:pt>
                <c:pt idx="60">
                  <c:v>0.012346583850931674</c:v>
                </c:pt>
                <c:pt idx="61">
                  <c:v>0.012346583850931674</c:v>
                </c:pt>
                <c:pt idx="62">
                  <c:v>0.012346583850931674</c:v>
                </c:pt>
                <c:pt idx="63">
                  <c:v>0.012346583850931674</c:v>
                </c:pt>
                <c:pt idx="64">
                  <c:v>0.012346583850931674</c:v>
                </c:pt>
                <c:pt idx="65">
                  <c:v>0.012346583850931674</c:v>
                </c:pt>
                <c:pt idx="66">
                  <c:v>0.012346583850931674</c:v>
                </c:pt>
                <c:pt idx="67">
                  <c:v>0.012346583850931674</c:v>
                </c:pt>
                <c:pt idx="68">
                  <c:v>0.012346583850931674</c:v>
                </c:pt>
                <c:pt idx="69">
                  <c:v>0.012346583850931674</c:v>
                </c:pt>
                <c:pt idx="70">
                  <c:v>0.012346583850931674</c:v>
                </c:pt>
                <c:pt idx="71">
                  <c:v>0.012346583850931674</c:v>
                </c:pt>
                <c:pt idx="72">
                  <c:v>0.012346583850931674</c:v>
                </c:pt>
                <c:pt idx="73">
                  <c:v>0.012346583850931674</c:v>
                </c:pt>
                <c:pt idx="74">
                  <c:v>0.012346583850931674</c:v>
                </c:pt>
                <c:pt idx="75">
                  <c:v>0.012346583850931674</c:v>
                </c:pt>
                <c:pt idx="76">
                  <c:v>0.012346583850931674</c:v>
                </c:pt>
                <c:pt idx="77">
                  <c:v>0.012346583850931674</c:v>
                </c:pt>
                <c:pt idx="78">
                  <c:v>0.012346583850931674</c:v>
                </c:pt>
                <c:pt idx="79">
                  <c:v>0.012346583850931674</c:v>
                </c:pt>
                <c:pt idx="80">
                  <c:v>0.012346583850931674</c:v>
                </c:pt>
                <c:pt idx="81">
                  <c:v>0.012346583850931674</c:v>
                </c:pt>
                <c:pt idx="82">
                  <c:v>0.012346583850931674</c:v>
                </c:pt>
                <c:pt idx="83">
                  <c:v>0.012346583850931674</c:v>
                </c:pt>
                <c:pt idx="84">
                  <c:v>0.012346583850931674</c:v>
                </c:pt>
                <c:pt idx="85">
                  <c:v>0.012346583850931674</c:v>
                </c:pt>
                <c:pt idx="86">
                  <c:v>0.012346583850931674</c:v>
                </c:pt>
                <c:pt idx="87">
                  <c:v>0.012346583850931674</c:v>
                </c:pt>
                <c:pt idx="88">
                  <c:v>0.012346583850931674</c:v>
                </c:pt>
                <c:pt idx="89">
                  <c:v>0.012346583850931674</c:v>
                </c:pt>
                <c:pt idx="90">
                  <c:v>0.012346583850931674</c:v>
                </c:pt>
                <c:pt idx="91">
                  <c:v>0.012346583850931674</c:v>
                </c:pt>
                <c:pt idx="92">
                  <c:v>0.012346583850931674</c:v>
                </c:pt>
                <c:pt idx="93">
                  <c:v>0.012346583850931674</c:v>
                </c:pt>
                <c:pt idx="94">
                  <c:v>0.012346583850931674</c:v>
                </c:pt>
                <c:pt idx="95">
                  <c:v>0.012346583850931674</c:v>
                </c:pt>
                <c:pt idx="96">
                  <c:v>0.012346583850931674</c:v>
                </c:pt>
                <c:pt idx="97">
                  <c:v>0.012346583850931674</c:v>
                </c:pt>
                <c:pt idx="98">
                  <c:v>0.012346583850931674</c:v>
                </c:pt>
                <c:pt idx="99">
                  <c:v>0.012346583850931674</c:v>
                </c:pt>
                <c:pt idx="100">
                  <c:v>0.012346583850931674</c:v>
                </c:pt>
                <c:pt idx="101">
                  <c:v>0.012346583850931674</c:v>
                </c:pt>
                <c:pt idx="102">
                  <c:v>0.012346583850931674</c:v>
                </c:pt>
                <c:pt idx="103">
                  <c:v>0.012346583850931674</c:v>
                </c:pt>
                <c:pt idx="104">
                  <c:v>0.012346583850931674</c:v>
                </c:pt>
                <c:pt idx="105">
                  <c:v>0.012346583850931674</c:v>
                </c:pt>
                <c:pt idx="106">
                  <c:v>0.012346583850931674</c:v>
                </c:pt>
                <c:pt idx="107">
                  <c:v>0.012346583850931674</c:v>
                </c:pt>
                <c:pt idx="108">
                  <c:v>0.012346583850931674</c:v>
                </c:pt>
                <c:pt idx="109">
                  <c:v>0.012346583850931674</c:v>
                </c:pt>
                <c:pt idx="110">
                  <c:v>0.012346583850931674</c:v>
                </c:pt>
                <c:pt idx="111">
                  <c:v>0.012346583850931674</c:v>
                </c:pt>
                <c:pt idx="112">
                  <c:v>0.012346583850931674</c:v>
                </c:pt>
                <c:pt idx="113">
                  <c:v>0.012346583850931674</c:v>
                </c:pt>
                <c:pt idx="114">
                  <c:v>0.012346583850931674</c:v>
                </c:pt>
                <c:pt idx="115">
                  <c:v>0.012346583850931674</c:v>
                </c:pt>
                <c:pt idx="116">
                  <c:v>0.012346583850931674</c:v>
                </c:pt>
                <c:pt idx="117">
                  <c:v>0.012346583850931674</c:v>
                </c:pt>
                <c:pt idx="118">
                  <c:v>0.012346583850931674</c:v>
                </c:pt>
                <c:pt idx="119">
                  <c:v>0.012346583850931674</c:v>
                </c:pt>
                <c:pt idx="120">
                  <c:v>0.012346583850931674</c:v>
                </c:pt>
                <c:pt idx="121">
                  <c:v>0.012346583850931674</c:v>
                </c:pt>
                <c:pt idx="122">
                  <c:v>0.012346583850931674</c:v>
                </c:pt>
                <c:pt idx="123">
                  <c:v>0.012346583850931674</c:v>
                </c:pt>
                <c:pt idx="124">
                  <c:v>0.012346583850931674</c:v>
                </c:pt>
                <c:pt idx="125">
                  <c:v>0.012346583850931674</c:v>
                </c:pt>
                <c:pt idx="126">
                  <c:v>0.012346583850931674</c:v>
                </c:pt>
                <c:pt idx="127">
                  <c:v>0.012346583850931674</c:v>
                </c:pt>
                <c:pt idx="128">
                  <c:v>0.012346583850931674</c:v>
                </c:pt>
                <c:pt idx="129">
                  <c:v>0.012346583850931674</c:v>
                </c:pt>
                <c:pt idx="130">
                  <c:v>0.012346583850931674</c:v>
                </c:pt>
                <c:pt idx="131">
                  <c:v>0.012346583850931674</c:v>
                </c:pt>
                <c:pt idx="132">
                  <c:v>0.012346583850931674</c:v>
                </c:pt>
                <c:pt idx="133">
                  <c:v>0.012346583850931674</c:v>
                </c:pt>
                <c:pt idx="134">
                  <c:v>0.012346583850931674</c:v>
                </c:pt>
                <c:pt idx="135">
                  <c:v>0.012346583850931674</c:v>
                </c:pt>
                <c:pt idx="136">
                  <c:v>0.012346583850931674</c:v>
                </c:pt>
                <c:pt idx="137">
                  <c:v>0.012346583850931674</c:v>
                </c:pt>
                <c:pt idx="138">
                  <c:v>0.012346583850931674</c:v>
                </c:pt>
                <c:pt idx="139">
                  <c:v>0.012346583850931674</c:v>
                </c:pt>
                <c:pt idx="140">
                  <c:v>0.012346583850931674</c:v>
                </c:pt>
                <c:pt idx="141">
                  <c:v>0.012346583850931674</c:v>
                </c:pt>
                <c:pt idx="142">
                  <c:v>0.012346583850931674</c:v>
                </c:pt>
                <c:pt idx="143">
                  <c:v>0.012346583850931674</c:v>
                </c:pt>
                <c:pt idx="144">
                  <c:v>0.012346583850931674</c:v>
                </c:pt>
                <c:pt idx="145">
                  <c:v>0.012346583850931674</c:v>
                </c:pt>
                <c:pt idx="146">
                  <c:v>0.012346583850931674</c:v>
                </c:pt>
                <c:pt idx="147">
                  <c:v>0.012346583850931674</c:v>
                </c:pt>
                <c:pt idx="148">
                  <c:v>0.012346583850931674</c:v>
                </c:pt>
                <c:pt idx="149">
                  <c:v>0.012346583850931674</c:v>
                </c:pt>
                <c:pt idx="150">
                  <c:v>0.012346583850931674</c:v>
                </c:pt>
                <c:pt idx="151">
                  <c:v>0.012346583850931674</c:v>
                </c:pt>
                <c:pt idx="152">
                  <c:v>0.012346583850931674</c:v>
                </c:pt>
                <c:pt idx="153">
                  <c:v>0.012346583850931674</c:v>
                </c:pt>
                <c:pt idx="154">
                  <c:v>0.012346583850931674</c:v>
                </c:pt>
                <c:pt idx="155">
                  <c:v>0.012346583850931674</c:v>
                </c:pt>
                <c:pt idx="156">
                  <c:v>0.012346583850931674</c:v>
                </c:pt>
                <c:pt idx="157">
                  <c:v>0.012346583850931674</c:v>
                </c:pt>
                <c:pt idx="158">
                  <c:v>0.012346583850931674</c:v>
                </c:pt>
                <c:pt idx="159">
                  <c:v>0.012346583850931674</c:v>
                </c:pt>
                <c:pt idx="160">
                  <c:v>0.012346583850931674</c:v>
                </c:pt>
              </c:numCache>
            </c:numRef>
          </c:val>
          <c:smooth val="0"/>
        </c:ser>
        <c:marker val="1"/>
        <c:axId val="9448319"/>
        <c:axId val="55719284"/>
      </c:lineChart>
      <c:catAx>
        <c:axId val="9448319"/>
        <c:scaling>
          <c:orientation val="minMax"/>
        </c:scaling>
        <c:axPos val="b"/>
        <c:delete val="1"/>
        <c:majorTickMark val="out"/>
        <c:minorTickMark val="none"/>
        <c:tickLblPos val="nextTo"/>
        <c:crossAx val="55719284"/>
        <c:crosses val="autoZero"/>
        <c:auto val="1"/>
        <c:lblOffset val="100"/>
        <c:noMultiLvlLbl val="0"/>
      </c:catAx>
      <c:valAx>
        <c:axId val="55719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9448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14</c:v>
                </c:pt>
                <c:pt idx="13">
                  <c:v>18</c:v>
                </c:pt>
                <c:pt idx="14">
                  <c:v>2</c:v>
                </c:pt>
                <c:pt idx="15">
                  <c:v>19</c:v>
                </c:pt>
                <c:pt idx="16">
                  <c:v>7</c:v>
                </c:pt>
                <c:pt idx="17">
                  <c:v>12</c:v>
                </c:pt>
                <c:pt idx="18">
                  <c:v>6</c:v>
                </c:pt>
                <c:pt idx="19">
                  <c:v>12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262053"/>
        <c:axId val="213180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0.1427055188644039</c:v>
                </c:pt>
                <c:pt idx="1">
                  <c:v>0.2548775409719549</c:v>
                </c:pt>
                <c:pt idx="2">
                  <c:v>0.4373716093246771</c:v>
                </c:pt>
                <c:pt idx="3">
                  <c:v>0.7211038754939421</c:v>
                </c:pt>
                <c:pt idx="4">
                  <c:v>1.1422818896486528</c:v>
                </c:pt>
                <c:pt idx="5">
                  <c:v>1.7385091217246562</c:v>
                </c:pt>
                <c:pt idx="6">
                  <c:v>2.5421950972887943</c:v>
                </c:pt>
                <c:pt idx="7">
                  <c:v>3.571650876678471</c:v>
                </c:pt>
                <c:pt idx="8">
                  <c:v>4.821224393470986</c:v>
                </c:pt>
                <c:pt idx="9">
                  <c:v>6.25279097045946</c:v>
                </c:pt>
                <c:pt idx="10">
                  <c:v>7.791457329516421</c:v>
                </c:pt>
                <c:pt idx="11">
                  <c:v>9.328067998919748</c:v>
                </c:pt>
                <c:pt idx="12">
                  <c:v>10.729832213115953</c:v>
                </c:pt>
                <c:pt idx="13">
                  <c:v>11.858298517767016</c:v>
                </c:pt>
                <c:pt idx="14">
                  <c:v>12.591574746009686</c:v>
                </c:pt>
                <c:pt idx="15">
                  <c:v>12.845941428926139</c:v>
                </c:pt>
                <c:pt idx="16">
                  <c:v>12.591574746009686</c:v>
                </c:pt>
                <c:pt idx="17">
                  <c:v>11.858298517767016</c:v>
                </c:pt>
                <c:pt idx="18">
                  <c:v>10.729832213115953</c:v>
                </c:pt>
                <c:pt idx="19">
                  <c:v>9.328067998919748</c:v>
                </c:pt>
                <c:pt idx="20">
                  <c:v>7.791457329516421</c:v>
                </c:pt>
                <c:pt idx="21">
                  <c:v>6.25279097045946</c:v>
                </c:pt>
                <c:pt idx="22">
                  <c:v>4.821224393470986</c:v>
                </c:pt>
                <c:pt idx="23">
                  <c:v>3.571650876678471</c:v>
                </c:pt>
                <c:pt idx="24">
                  <c:v>2.5421950972887943</c:v>
                </c:pt>
                <c:pt idx="25">
                  <c:v>1.7385091217246562</c:v>
                </c:pt>
                <c:pt idx="26">
                  <c:v>1.1422818896486528</c:v>
                </c:pt>
                <c:pt idx="27">
                  <c:v>0.7211038754939421</c:v>
                </c:pt>
                <c:pt idx="28">
                  <c:v>0.4373716093246771</c:v>
                </c:pt>
                <c:pt idx="29">
                  <c:v>0.2548775409719549</c:v>
                </c:pt>
                <c:pt idx="30">
                  <c:v>0.1427055188644039</c:v>
                </c:pt>
              </c:numCache>
            </c:numRef>
          </c:val>
          <c:smooth val="0"/>
        </c:ser>
        <c:axId val="8699195"/>
        <c:axId val="45980672"/>
      </c:lineChart>
      <c:catAx>
        <c:axId val="5326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318050"/>
        <c:crosses val="autoZero"/>
        <c:auto val="0"/>
        <c:lblOffset val="100"/>
        <c:tickLblSkip val="1"/>
        <c:noMultiLvlLbl val="0"/>
      </c:catAx>
      <c:valAx>
        <c:axId val="21318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62053"/>
        <c:crossesAt val="1"/>
        <c:crossBetween val="between"/>
        <c:dispUnits/>
      </c:valAx>
      <c:catAx>
        <c:axId val="8699195"/>
        <c:scaling>
          <c:orientation val="minMax"/>
        </c:scaling>
        <c:axPos val="b"/>
        <c:delete val="1"/>
        <c:majorTickMark val="in"/>
        <c:minorTickMark val="none"/>
        <c:tickLblPos val="nextTo"/>
        <c:crossAx val="45980672"/>
        <c:crosses val="autoZero"/>
        <c:auto val="0"/>
        <c:lblOffset val="100"/>
        <c:tickLblSkip val="1"/>
        <c:noMultiLvlLbl val="0"/>
      </c:catAx>
      <c:valAx>
        <c:axId val="459806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991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-0.8693554564012942</c:v>
                </c:pt>
                <c:pt idx="1">
                  <c:v>-0.8105753203844791</c:v>
                </c:pt>
                <c:pt idx="2">
                  <c:v>-0.751795184367664</c:v>
                </c:pt>
                <c:pt idx="3">
                  <c:v>-0.6930150483508489</c:v>
                </c:pt>
                <c:pt idx="4">
                  <c:v>-0.634234912334034</c:v>
                </c:pt>
                <c:pt idx="5">
                  <c:v>-0.5754547763172189</c:v>
                </c:pt>
                <c:pt idx="6">
                  <c:v>-0.5166746403004038</c:v>
                </c:pt>
                <c:pt idx="7">
                  <c:v>-0.45789450428358874</c:v>
                </c:pt>
                <c:pt idx="8">
                  <c:v>-0.3991143682667737</c:v>
                </c:pt>
                <c:pt idx="9">
                  <c:v>-0.3403342322499586</c:v>
                </c:pt>
                <c:pt idx="10">
                  <c:v>-0.2815540962331436</c:v>
                </c:pt>
                <c:pt idx="11">
                  <c:v>-0.22277396021632853</c:v>
                </c:pt>
                <c:pt idx="12">
                  <c:v>-0.16399382419951347</c:v>
                </c:pt>
                <c:pt idx="13">
                  <c:v>-0.10521368818269844</c:v>
                </c:pt>
                <c:pt idx="14">
                  <c:v>-0.04643355216588338</c:v>
                </c:pt>
                <c:pt idx="15">
                  <c:v>0.012346583850931674</c:v>
                </c:pt>
                <c:pt idx="16">
                  <c:v>0.07112671986774673</c:v>
                </c:pt>
                <c:pt idx="17">
                  <c:v>0.12990685588456177</c:v>
                </c:pt>
                <c:pt idx="18">
                  <c:v>0.18868699190137683</c:v>
                </c:pt>
                <c:pt idx="19">
                  <c:v>0.2474671279181919</c:v>
                </c:pt>
                <c:pt idx="20">
                  <c:v>0.30624726393500695</c:v>
                </c:pt>
                <c:pt idx="21">
                  <c:v>0.365027399951822</c:v>
                </c:pt>
                <c:pt idx="22">
                  <c:v>0.4238075359686371</c:v>
                </c:pt>
                <c:pt idx="23">
                  <c:v>0.4825876719854521</c:v>
                </c:pt>
                <c:pt idx="24">
                  <c:v>0.5413678080022671</c:v>
                </c:pt>
                <c:pt idx="25">
                  <c:v>0.6001479440190822</c:v>
                </c:pt>
                <c:pt idx="26">
                  <c:v>0.6589280800358973</c:v>
                </c:pt>
                <c:pt idx="27">
                  <c:v>0.7177082160527123</c:v>
                </c:pt>
                <c:pt idx="28">
                  <c:v>0.7764883520695274</c:v>
                </c:pt>
                <c:pt idx="29">
                  <c:v>0.8352684880863425</c:v>
                </c:pt>
                <c:pt idx="30">
                  <c:v>0.8940486241031576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0.1427055188644039</c:v>
                </c:pt>
                <c:pt idx="1">
                  <c:v>0.2548775409719549</c:v>
                </c:pt>
                <c:pt idx="2">
                  <c:v>0.4373716093246771</c:v>
                </c:pt>
                <c:pt idx="3">
                  <c:v>0.7211038754939421</c:v>
                </c:pt>
                <c:pt idx="4">
                  <c:v>1.1422818896486528</c:v>
                </c:pt>
                <c:pt idx="5">
                  <c:v>1.7385091217246562</c:v>
                </c:pt>
                <c:pt idx="6">
                  <c:v>2.5421950972887943</c:v>
                </c:pt>
                <c:pt idx="7">
                  <c:v>3.571650876678471</c:v>
                </c:pt>
                <c:pt idx="8">
                  <c:v>4.821224393470986</c:v>
                </c:pt>
                <c:pt idx="9">
                  <c:v>6.25279097045946</c:v>
                </c:pt>
                <c:pt idx="10">
                  <c:v>7.791457329516421</c:v>
                </c:pt>
                <c:pt idx="11">
                  <c:v>9.328067998919748</c:v>
                </c:pt>
                <c:pt idx="12">
                  <c:v>10.729832213115953</c:v>
                </c:pt>
                <c:pt idx="13">
                  <c:v>11.858298517767016</c:v>
                </c:pt>
                <c:pt idx="14">
                  <c:v>12.591574746009686</c:v>
                </c:pt>
                <c:pt idx="15">
                  <c:v>12.845941428926139</c:v>
                </c:pt>
                <c:pt idx="16">
                  <c:v>12.591574746009686</c:v>
                </c:pt>
                <c:pt idx="17">
                  <c:v>11.858298517767016</c:v>
                </c:pt>
                <c:pt idx="18">
                  <c:v>10.729832213115953</c:v>
                </c:pt>
                <c:pt idx="19">
                  <c:v>9.328067998919748</c:v>
                </c:pt>
                <c:pt idx="20">
                  <c:v>7.791457329516421</c:v>
                </c:pt>
                <c:pt idx="21">
                  <c:v>6.25279097045946</c:v>
                </c:pt>
                <c:pt idx="22">
                  <c:v>4.821224393470986</c:v>
                </c:pt>
                <c:pt idx="23">
                  <c:v>3.571650876678471</c:v>
                </c:pt>
                <c:pt idx="24">
                  <c:v>2.5421950972887943</c:v>
                </c:pt>
                <c:pt idx="25">
                  <c:v>1.7385091217246562</c:v>
                </c:pt>
                <c:pt idx="26">
                  <c:v>1.1422818896486528</c:v>
                </c:pt>
                <c:pt idx="27">
                  <c:v>0.7211038754939421</c:v>
                </c:pt>
                <c:pt idx="28">
                  <c:v>0.4373716093246771</c:v>
                </c:pt>
                <c:pt idx="29">
                  <c:v>0.2548775409719549</c:v>
                </c:pt>
                <c:pt idx="30">
                  <c:v>0.1427055188644039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-0.8693554564012942</c:v>
                </c:pt>
                <c:pt idx="1">
                  <c:v>-0.8105753203844791</c:v>
                </c:pt>
                <c:pt idx="2">
                  <c:v>-0.751795184367664</c:v>
                </c:pt>
                <c:pt idx="3">
                  <c:v>-0.6930150483508489</c:v>
                </c:pt>
                <c:pt idx="4">
                  <c:v>-0.634234912334034</c:v>
                </c:pt>
                <c:pt idx="5">
                  <c:v>-0.5754547763172189</c:v>
                </c:pt>
                <c:pt idx="6">
                  <c:v>-0.5166746403004038</c:v>
                </c:pt>
                <c:pt idx="7">
                  <c:v>-0.45789450428358874</c:v>
                </c:pt>
                <c:pt idx="8">
                  <c:v>-0.3991143682667737</c:v>
                </c:pt>
                <c:pt idx="9">
                  <c:v>-0.3403342322499586</c:v>
                </c:pt>
                <c:pt idx="10">
                  <c:v>-0.2815540962331436</c:v>
                </c:pt>
                <c:pt idx="11">
                  <c:v>-0.22277396021632853</c:v>
                </c:pt>
                <c:pt idx="12">
                  <c:v>-0.16399382419951347</c:v>
                </c:pt>
                <c:pt idx="13">
                  <c:v>-0.10521368818269844</c:v>
                </c:pt>
                <c:pt idx="14">
                  <c:v>-0.04643355216588338</c:v>
                </c:pt>
                <c:pt idx="15">
                  <c:v>0.012346583850931674</c:v>
                </c:pt>
                <c:pt idx="16">
                  <c:v>0.07112671986774673</c:v>
                </c:pt>
                <c:pt idx="17">
                  <c:v>0.12990685588456177</c:v>
                </c:pt>
                <c:pt idx="18">
                  <c:v>0.18868699190137683</c:v>
                </c:pt>
                <c:pt idx="19">
                  <c:v>0.2474671279181919</c:v>
                </c:pt>
                <c:pt idx="20">
                  <c:v>0.30624726393500695</c:v>
                </c:pt>
                <c:pt idx="21">
                  <c:v>0.365027399951822</c:v>
                </c:pt>
                <c:pt idx="22">
                  <c:v>0.4238075359686371</c:v>
                </c:pt>
                <c:pt idx="23">
                  <c:v>0.4825876719854521</c:v>
                </c:pt>
                <c:pt idx="24">
                  <c:v>0.5413678080022671</c:v>
                </c:pt>
                <c:pt idx="25">
                  <c:v>0.6001479440190822</c:v>
                </c:pt>
                <c:pt idx="26">
                  <c:v>0.6589280800358973</c:v>
                </c:pt>
                <c:pt idx="27">
                  <c:v>0.7177082160527123</c:v>
                </c:pt>
                <c:pt idx="28">
                  <c:v>0.7764883520695274</c:v>
                </c:pt>
                <c:pt idx="29">
                  <c:v>0.8352684880863425</c:v>
                </c:pt>
                <c:pt idx="30">
                  <c:v>0.8940486241031576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14</c:v>
                </c:pt>
                <c:pt idx="13">
                  <c:v>18</c:v>
                </c:pt>
                <c:pt idx="14">
                  <c:v>2</c:v>
                </c:pt>
                <c:pt idx="15">
                  <c:v>19</c:v>
                </c:pt>
                <c:pt idx="16">
                  <c:v>7</c:v>
                </c:pt>
                <c:pt idx="17">
                  <c:v>12</c:v>
                </c:pt>
                <c:pt idx="18">
                  <c:v>6</c:v>
                </c:pt>
                <c:pt idx="19">
                  <c:v>12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0.125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18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-0.125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18</c:v>
                </c:pt>
              </c:numCache>
            </c:numRef>
          </c:yVal>
          <c:smooth val="0"/>
        </c:ser>
        <c:axId val="60877825"/>
        <c:axId val="53214222"/>
      </c:scatterChart>
      <c:valAx>
        <c:axId val="6087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14222"/>
        <c:crosses val="max"/>
        <c:crossBetween val="midCat"/>
        <c:dispUnits/>
      </c:valAx>
      <c:valAx>
        <c:axId val="53214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778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53825" cy="6048375"/>
    <xdr:graphicFrame>
      <xdr:nvGraphicFramePr>
        <xdr:cNvPr id="1" name="Shape 1025"/>
        <xdr:cNvGraphicFramePr/>
      </xdr:nvGraphicFramePr>
      <xdr:xfrm>
        <a:off x="0" y="0"/>
        <a:ext cx="115538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6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4" ht="12.75">
      <c r="A2" t="s">
        <v>60</v>
      </c>
      <c r="B2" s="61">
        <v>49.60715737993495</v>
      </c>
      <c r="C2" s="61">
        <v>-29.19942999960063</v>
      </c>
      <c r="D2" s="61">
        <v>-24.298749437473038</v>
      </c>
    </row>
    <row r="3" spans="1:4" ht="12.75">
      <c r="A3" t="s">
        <v>61</v>
      </c>
      <c r="B3" s="61">
        <v>49.60001715432752</v>
      </c>
      <c r="C3" s="61">
        <v>-29.08585730471714</v>
      </c>
      <c r="D3" s="61">
        <v>-27.73108069598612</v>
      </c>
    </row>
    <row r="4" spans="1:4" ht="12.75">
      <c r="A4" t="s">
        <v>62</v>
      </c>
      <c r="B4" s="61">
        <v>49.627494440670404</v>
      </c>
      <c r="C4" s="61">
        <v>-28.847120364714897</v>
      </c>
      <c r="D4" s="61">
        <v>-32.2907846697634</v>
      </c>
    </row>
    <row r="5" spans="1:4" ht="12.75">
      <c r="A5" t="s">
        <v>63</v>
      </c>
      <c r="B5" s="61">
        <v>49.685934359004534</v>
      </c>
      <c r="C5" s="61">
        <v>-28.674433751270563</v>
      </c>
      <c r="D5" s="61">
        <v>-36.44809568316861</v>
      </c>
    </row>
    <row r="6" spans="1:4" ht="12.75">
      <c r="A6" t="s">
        <v>64</v>
      </c>
      <c r="B6" s="61">
        <v>49.77769726013244</v>
      </c>
      <c r="C6" s="61">
        <v>-28.51094976200843</v>
      </c>
      <c r="D6" s="61">
        <v>-40.6206514970244</v>
      </c>
    </row>
    <row r="7" spans="1:4" ht="12.75">
      <c r="A7" t="s">
        <v>65</v>
      </c>
      <c r="B7" s="61">
        <v>51.06383396993087</v>
      </c>
      <c r="C7" s="61">
        <v>-29.9659221165419</v>
      </c>
      <c r="D7" s="61">
        <v>-40.459564969351085</v>
      </c>
    </row>
    <row r="8" spans="1:4" ht="12.75">
      <c r="A8" t="s">
        <v>66</v>
      </c>
      <c r="B8" s="61">
        <v>50.98526992535795</v>
      </c>
      <c r="C8" s="61">
        <v>-30.002803896122984</v>
      </c>
      <c r="D8" s="61">
        <v>-37.080674902084944</v>
      </c>
    </row>
    <row r="9" spans="1:4" ht="12.75">
      <c r="A9" t="s">
        <v>67</v>
      </c>
      <c r="B9" s="61">
        <v>50.894836280739185</v>
      </c>
      <c r="C9" s="61">
        <v>-30.03554775481495</v>
      </c>
      <c r="D9" s="61">
        <v>-33.650177490134205</v>
      </c>
    </row>
    <row r="10" spans="1:4" ht="12.75">
      <c r="A10" t="s">
        <v>68</v>
      </c>
      <c r="B10" s="61">
        <v>50.73452775398898</v>
      </c>
      <c r="C10" s="61">
        <v>-30.07090979685975</v>
      </c>
      <c r="D10" s="61">
        <v>-29.861496403559883</v>
      </c>
    </row>
    <row r="11" spans="1:4" ht="12.75">
      <c r="A11" t="s">
        <v>69</v>
      </c>
      <c r="B11" s="61">
        <v>50.69203269048878</v>
      </c>
      <c r="C11" s="61">
        <v>-30.075755956901183</v>
      </c>
      <c r="D11" s="61">
        <v>-24.347275946802426</v>
      </c>
    </row>
    <row r="12" spans="1:4" ht="12.75">
      <c r="A12" t="s">
        <v>70</v>
      </c>
      <c r="B12" s="61">
        <v>51.5577986473925</v>
      </c>
      <c r="C12" s="61">
        <v>-28.79256003135958</v>
      </c>
      <c r="D12" s="61">
        <v>-40.43063423776164</v>
      </c>
    </row>
    <row r="13" spans="1:4" ht="12.75">
      <c r="A13" t="s">
        <v>71</v>
      </c>
      <c r="B13" s="61">
        <v>51.586843848709385</v>
      </c>
      <c r="C13" s="61">
        <v>-28.918323750795608</v>
      </c>
      <c r="D13" s="61">
        <v>-37.28447722043162</v>
      </c>
    </row>
    <row r="14" spans="1:4" ht="12.75">
      <c r="A14" t="s">
        <v>72</v>
      </c>
      <c r="B14" s="61">
        <v>51.596615092482345</v>
      </c>
      <c r="C14" s="61">
        <v>-28.99779079729907</v>
      </c>
      <c r="D14" s="61">
        <v>-32.09094453091365</v>
      </c>
    </row>
    <row r="15" spans="1:4" ht="12.75">
      <c r="A15" t="s">
        <v>73</v>
      </c>
      <c r="B15" s="61">
        <v>51.5943899028882</v>
      </c>
      <c r="C15" s="61">
        <v>-29.18577672170175</v>
      </c>
      <c r="D15" s="61">
        <v>-28.83521323093159</v>
      </c>
    </row>
    <row r="16" spans="1:4" ht="12.75">
      <c r="A16" t="s">
        <v>74</v>
      </c>
      <c r="B16" s="61">
        <v>51.59560065958326</v>
      </c>
      <c r="C16" s="61">
        <v>-29.17369803179923</v>
      </c>
      <c r="D16" s="61">
        <v>-24.03117233734764</v>
      </c>
    </row>
    <row r="17" spans="1:4" ht="12.75">
      <c r="A17" t="s">
        <v>75</v>
      </c>
      <c r="B17" s="61">
        <v>50.84107665225334</v>
      </c>
      <c r="C17" s="61">
        <v>-28.10949394877289</v>
      </c>
      <c r="D17" s="61">
        <v>-35.908160573775724</v>
      </c>
    </row>
    <row r="18" spans="1:4" ht="12.75">
      <c r="A18" t="s">
        <v>76</v>
      </c>
      <c r="B18" s="61">
        <v>50.7227579813371</v>
      </c>
      <c r="C18" s="61">
        <v>-28.08756339015178</v>
      </c>
      <c r="D18" s="61">
        <v>-31.898910528465713</v>
      </c>
    </row>
    <row r="19" spans="1:4" ht="12.75">
      <c r="A19" t="s">
        <v>77</v>
      </c>
      <c r="B19" s="61">
        <v>50.61571236771823</v>
      </c>
      <c r="C19" s="61">
        <v>-28.080123473798384</v>
      </c>
      <c r="D19" s="61">
        <v>-27.842054918312495</v>
      </c>
    </row>
    <row r="20" spans="1:4" ht="12.75">
      <c r="A20" t="s">
        <v>78</v>
      </c>
      <c r="B20" s="61">
        <v>50.49056527836964</v>
      </c>
      <c r="C20" s="61">
        <v>-28.08600604218795</v>
      </c>
      <c r="D20" s="61">
        <v>-24.219014529161367</v>
      </c>
    </row>
    <row r="21" spans="1:4" ht="12.75">
      <c r="A21" t="s">
        <v>79</v>
      </c>
      <c r="B21" s="61">
        <v>50.818949258288555</v>
      </c>
      <c r="C21" s="61">
        <v>-28.104263780654158</v>
      </c>
      <c r="D21" s="61">
        <v>-40.207629949124396</v>
      </c>
    </row>
    <row r="22" spans="1:4" ht="12.75">
      <c r="A22" t="s">
        <v>80</v>
      </c>
      <c r="B22" s="61">
        <v>82.6693333088924</v>
      </c>
      <c r="C22" s="61">
        <v>-9.219775280128683</v>
      </c>
      <c r="D22" s="61">
        <v>-22.987863318927236</v>
      </c>
    </row>
    <row r="23" spans="1:4" ht="12.75">
      <c r="A23" t="s">
        <v>81</v>
      </c>
      <c r="B23" s="61">
        <v>82.65325727057903</v>
      </c>
      <c r="C23" s="61">
        <v>-9.145895495005568</v>
      </c>
      <c r="D23" s="61">
        <v>-26.37362292410525</v>
      </c>
    </row>
    <row r="24" spans="1:4" ht="12.75">
      <c r="A24" t="s">
        <v>82</v>
      </c>
      <c r="B24" s="61">
        <v>82.6381290429594</v>
      </c>
      <c r="C24" s="61">
        <v>-9.002707072282826</v>
      </c>
      <c r="D24" s="61">
        <v>-31.515471005072538</v>
      </c>
    </row>
    <row r="25" spans="1:4" ht="12.75">
      <c r="A25" t="s">
        <v>83</v>
      </c>
      <c r="B25" s="61">
        <v>82.63768634788306</v>
      </c>
      <c r="C25" s="61">
        <v>-8.952329133546133</v>
      </c>
      <c r="D25" s="61">
        <v>-36.73632967327311</v>
      </c>
    </row>
    <row r="26" spans="1:4" ht="12.75">
      <c r="A26" t="s">
        <v>84</v>
      </c>
      <c r="B26" s="61">
        <v>82.64095258614675</v>
      </c>
      <c r="C26" s="61">
        <v>-8.885959121092442</v>
      </c>
      <c r="D26" s="61">
        <v>-39.51259195932796</v>
      </c>
    </row>
    <row r="27" spans="1:4" ht="12.75">
      <c r="A27" t="s">
        <v>85</v>
      </c>
      <c r="B27" s="61">
        <v>83.42207559129353</v>
      </c>
      <c r="C27" s="61">
        <v>-9.951578146725678</v>
      </c>
      <c r="D27" s="61">
        <v>-39.427002357620765</v>
      </c>
    </row>
    <row r="28" spans="1:4" ht="12.75">
      <c r="A28" t="s">
        <v>86</v>
      </c>
      <c r="B28" s="61">
        <v>83.39281235434596</v>
      </c>
      <c r="C28" s="61">
        <v>-9.944463410011325</v>
      </c>
      <c r="D28" s="61">
        <v>-35.27637902967223</v>
      </c>
    </row>
    <row r="29" spans="1:4" ht="12.75">
      <c r="A29" t="s">
        <v>87</v>
      </c>
      <c r="B29" s="61">
        <v>83.4141878973564</v>
      </c>
      <c r="C29" s="61">
        <v>-9.949751431304952</v>
      </c>
      <c r="D29" s="61">
        <v>-30.772179733901854</v>
      </c>
    </row>
    <row r="30" spans="1:4" ht="12.75">
      <c r="A30" t="s">
        <v>88</v>
      </c>
      <c r="B30" s="61">
        <v>83.40784731354424</v>
      </c>
      <c r="C30" s="61">
        <v>-9.948234494890078</v>
      </c>
      <c r="D30" s="61">
        <v>-26.664494423298073</v>
      </c>
    </row>
    <row r="31" spans="1:4" ht="12.75">
      <c r="A31" t="s">
        <v>89</v>
      </c>
      <c r="B31" s="61">
        <v>83.46802736074204</v>
      </c>
      <c r="C31" s="61">
        <v>-9.960907467793358</v>
      </c>
      <c r="D31" s="61">
        <v>-22.97012591323254</v>
      </c>
    </row>
    <row r="32" spans="1:4" ht="12.75">
      <c r="A32" t="s">
        <v>90</v>
      </c>
      <c r="B32" s="61">
        <v>83.6223052539646</v>
      </c>
      <c r="C32" s="61">
        <v>-7.960931647642843</v>
      </c>
      <c r="D32" s="61">
        <v>-39.150970393296525</v>
      </c>
    </row>
    <row r="33" spans="1:4" ht="12.75">
      <c r="A33" t="s">
        <v>91</v>
      </c>
      <c r="B33" s="61">
        <v>83.59894083614977</v>
      </c>
      <c r="C33" s="61">
        <v>-7.961741852710994</v>
      </c>
      <c r="D33" s="61">
        <v>-35.652187503624894</v>
      </c>
    </row>
    <row r="34" spans="1:4" ht="12.75">
      <c r="A34" t="s">
        <v>92</v>
      </c>
      <c r="B34" s="61">
        <v>83.6097806565463</v>
      </c>
      <c r="C34" s="61">
        <v>-7.961298492395298</v>
      </c>
      <c r="D34" s="61">
        <v>-32.07726108724089</v>
      </c>
    </row>
    <row r="35" spans="1:4" ht="12.75">
      <c r="A35" t="s">
        <v>93</v>
      </c>
      <c r="B35" s="61">
        <v>83.59599716905656</v>
      </c>
      <c r="C35" s="61">
        <v>-7.961882435727367</v>
      </c>
      <c r="D35" s="61">
        <v>-28.650170597126216</v>
      </c>
    </row>
    <row r="36" spans="1:4" ht="12.75">
      <c r="A36" t="s">
        <v>94</v>
      </c>
      <c r="B36" s="61">
        <v>83.61438331255681</v>
      </c>
      <c r="C36" s="61">
        <v>-7.961145570224742</v>
      </c>
      <c r="D36" s="61">
        <v>-23.759239650579858</v>
      </c>
    </row>
    <row r="37" spans="1:4" ht="12.75">
      <c r="A37" t="s">
        <v>95</v>
      </c>
      <c r="B37" s="61">
        <v>82.87846511338516</v>
      </c>
      <c r="C37" s="61">
        <v>13.023748125462971</v>
      </c>
      <c r="D37" s="61">
        <v>-23.37450758255664</v>
      </c>
    </row>
    <row r="38" spans="1:4" ht="12.75">
      <c r="A38" t="s">
        <v>96</v>
      </c>
      <c r="B38" s="61">
        <v>82.92698707296113</v>
      </c>
      <c r="C38" s="61">
        <v>13.021618265646193</v>
      </c>
      <c r="D38" s="61">
        <v>-27.26724743823303</v>
      </c>
    </row>
    <row r="39" spans="1:4" ht="12.75">
      <c r="A39" t="s">
        <v>97</v>
      </c>
      <c r="B39" s="61">
        <v>82.8949060744389</v>
      </c>
      <c r="C39" s="61">
        <v>13.022763937248415</v>
      </c>
      <c r="D39" s="61">
        <v>-31.24156994907401</v>
      </c>
    </row>
    <row r="40" spans="1:4" ht="12.75">
      <c r="A40" t="s">
        <v>98</v>
      </c>
      <c r="B40" s="61">
        <v>82.82354822661529</v>
      </c>
      <c r="C40" s="61">
        <v>13.02899919824744</v>
      </c>
      <c r="D40" s="61">
        <v>-35.16397217530111</v>
      </c>
    </row>
    <row r="41" spans="1:4" ht="12.75">
      <c r="A41" t="s">
        <v>99</v>
      </c>
      <c r="B41" s="61">
        <v>82.75325598077113</v>
      </c>
      <c r="C41" s="61">
        <v>13.040199536391016</v>
      </c>
      <c r="D41" s="61">
        <v>-38.936369042808835</v>
      </c>
    </row>
    <row r="42" spans="1:4" ht="12.75">
      <c r="A42" t="s">
        <v>100</v>
      </c>
      <c r="B42" s="61">
        <v>83.78064038988126</v>
      </c>
      <c r="C42" s="61">
        <v>13.462880257058194</v>
      </c>
      <c r="D42" s="61">
        <v>-39.55049646112431</v>
      </c>
    </row>
    <row r="43" spans="1:4" ht="12.75">
      <c r="A43" t="s">
        <v>101</v>
      </c>
      <c r="B43" s="61">
        <v>83.8018703641926</v>
      </c>
      <c r="C43" s="61">
        <v>13.49545672400924</v>
      </c>
      <c r="D43" s="61">
        <v>-36.976354351915724</v>
      </c>
    </row>
    <row r="44" spans="1:4" ht="12.75">
      <c r="A44" t="s">
        <v>102</v>
      </c>
      <c r="B44" s="61">
        <v>83.8549342168567</v>
      </c>
      <c r="C44" s="61">
        <v>13.59173636409774</v>
      </c>
      <c r="D44" s="61">
        <v>-32.55335690463442</v>
      </c>
    </row>
    <row r="45" spans="1:4" ht="12.75">
      <c r="A45" t="s">
        <v>103</v>
      </c>
      <c r="B45" s="61">
        <v>83.88318692326408</v>
      </c>
      <c r="C45" s="61">
        <v>13.655975227114308</v>
      </c>
      <c r="D45" s="61">
        <v>-28.447519275682154</v>
      </c>
    </row>
    <row r="46" spans="1:4" ht="12.75">
      <c r="A46" t="s">
        <v>104</v>
      </c>
      <c r="B46" s="61">
        <v>83.87241007865015</v>
      </c>
      <c r="C46" s="61">
        <v>13.630014349840808</v>
      </c>
      <c r="D46" s="61">
        <v>-25.165980445838585</v>
      </c>
    </row>
    <row r="47" spans="1:4" ht="12.75">
      <c r="A47" t="s">
        <v>105</v>
      </c>
      <c r="B47" s="61">
        <v>81.99236435669359</v>
      </c>
      <c r="C47" s="61">
        <v>13.70554782875524</v>
      </c>
      <c r="D47" s="61">
        <v>-39.875987790857984</v>
      </c>
    </row>
    <row r="48" spans="1:4" ht="12.75">
      <c r="A48" t="s">
        <v>106</v>
      </c>
      <c r="B48" s="61">
        <v>81.98088243989443</v>
      </c>
      <c r="C48" s="61">
        <v>13.741598426426602</v>
      </c>
      <c r="D48" s="61">
        <v>-35.859069455214126</v>
      </c>
    </row>
    <row r="49" spans="1:4" ht="12.75">
      <c r="A49" t="s">
        <v>107</v>
      </c>
      <c r="B49" s="61">
        <v>81.95087279569555</v>
      </c>
      <c r="C49" s="61">
        <v>13.874628777621409</v>
      </c>
      <c r="D49" s="61">
        <v>-30.754016513165357</v>
      </c>
    </row>
    <row r="50" spans="1:4" ht="12.75">
      <c r="A50" t="s">
        <v>108</v>
      </c>
      <c r="B50" s="61">
        <v>81.94517919715136</v>
      </c>
      <c r="C50" s="61">
        <v>13.917233267828438</v>
      </c>
      <c r="D50" s="61">
        <v>-26.229625301477935</v>
      </c>
    </row>
    <row r="51" spans="1:4" ht="12.75">
      <c r="A51" t="s">
        <v>109</v>
      </c>
      <c r="B51" s="61">
        <v>81.93893130736151</v>
      </c>
      <c r="C51" s="61">
        <v>14.023979490345136</v>
      </c>
      <c r="D51" s="61">
        <v>-23.768221482919554</v>
      </c>
    </row>
    <row r="52" spans="1:4" ht="12.75">
      <c r="A52" t="s">
        <v>110</v>
      </c>
      <c r="B52" s="61">
        <v>50.433971921891974</v>
      </c>
      <c r="C52" s="61">
        <v>28.09387900125335</v>
      </c>
      <c r="D52" s="61">
        <v>-32.39828234069931</v>
      </c>
    </row>
    <row r="53" spans="1:4" ht="12.75">
      <c r="A53" t="s">
        <v>111</v>
      </c>
      <c r="B53" s="61">
        <v>50.59963889806568</v>
      </c>
      <c r="C53" s="61">
        <v>28.080000092126394</v>
      </c>
      <c r="D53" s="61">
        <v>-35.81753501313168</v>
      </c>
    </row>
    <row r="54" spans="1:4" ht="12.75">
      <c r="A54" t="s">
        <v>112</v>
      </c>
      <c r="B54" s="61">
        <v>50.70727593856642</v>
      </c>
      <c r="C54" s="61">
        <v>28.08577074099717</v>
      </c>
      <c r="D54" s="61">
        <v>-39.65922127383406</v>
      </c>
    </row>
    <row r="55" spans="1:4" ht="12.75">
      <c r="A55" t="s">
        <v>113</v>
      </c>
      <c r="B55" s="61">
        <v>50.81498653702966</v>
      </c>
      <c r="C55" s="61">
        <v>28.103383014535805</v>
      </c>
      <c r="D55" s="61">
        <v>-44.8307555484757</v>
      </c>
    </row>
    <row r="56" spans="1:4" ht="12.75">
      <c r="A56" t="s">
        <v>114</v>
      </c>
      <c r="B56" s="61">
        <v>50.84135857662674</v>
      </c>
      <c r="C56" s="61">
        <v>28.109564023120132</v>
      </c>
      <c r="D56" s="61">
        <v>-48.28771380652944</v>
      </c>
    </row>
    <row r="57" spans="1:4" ht="12.75">
      <c r="A57" t="s">
        <v>115</v>
      </c>
      <c r="B57" s="61">
        <v>49.6201930116522</v>
      </c>
      <c r="C57" s="61">
        <v>28.88005437035006</v>
      </c>
      <c r="D57" s="61">
        <v>-47.89802508281169</v>
      </c>
    </row>
    <row r="58" spans="1:4" ht="12.75">
      <c r="A58" t="s">
        <v>116</v>
      </c>
      <c r="B58" s="61">
        <v>49.61544236322133</v>
      </c>
      <c r="C58" s="61">
        <v>28.9049392950078</v>
      </c>
      <c r="D58" s="61">
        <v>-44.34185366623544</v>
      </c>
    </row>
    <row r="59" spans="1:4" ht="12.75">
      <c r="A59" t="s">
        <v>117</v>
      </c>
      <c r="B59" s="61">
        <v>49.61199489133976</v>
      </c>
      <c r="C59" s="61">
        <v>28.925578832589455</v>
      </c>
      <c r="D59" s="61">
        <v>-39.91769001471734</v>
      </c>
    </row>
    <row r="60" spans="1:4" ht="12.75">
      <c r="A60" t="s">
        <v>118</v>
      </c>
      <c r="B60" s="61">
        <v>49.606808769263345</v>
      </c>
      <c r="C60" s="61">
        <v>28.96350462278037</v>
      </c>
      <c r="D60" s="61">
        <v>-35.24972328881154</v>
      </c>
    </row>
    <row r="61" spans="1:4" ht="12.75">
      <c r="A61" t="s">
        <v>119</v>
      </c>
      <c r="B61" s="61">
        <v>49.603842080351875</v>
      </c>
      <c r="C61" s="61">
        <v>28.992424921320655</v>
      </c>
      <c r="D61" s="61">
        <v>-31.56023488624865</v>
      </c>
    </row>
    <row r="62" spans="1:4" ht="12.75">
      <c r="A62" t="s">
        <v>120</v>
      </c>
      <c r="B62" s="61">
        <v>51.59729844098096</v>
      </c>
      <c r="C62" s="61">
        <v>29.006543784056635</v>
      </c>
      <c r="D62" s="61">
        <v>-47.86585303381316</v>
      </c>
    </row>
    <row r="63" spans="1:4" ht="12.75">
      <c r="A63" t="s">
        <v>121</v>
      </c>
      <c r="B63" s="61">
        <v>51.59982916368545</v>
      </c>
      <c r="C63" s="61">
        <v>29.098483570113196</v>
      </c>
      <c r="D63" s="61">
        <v>-44.29725156267962</v>
      </c>
    </row>
    <row r="64" spans="1:4" ht="12.75">
      <c r="A64" t="s">
        <v>122</v>
      </c>
      <c r="B64" s="61">
        <v>51.59691703899903</v>
      </c>
      <c r="C64" s="61">
        <v>29.00153718633962</v>
      </c>
      <c r="D64" s="61">
        <v>-39.49529946767018</v>
      </c>
    </row>
    <row r="65" spans="1:4" ht="12.75">
      <c r="A65" t="s">
        <v>123</v>
      </c>
      <c r="B65" s="61">
        <v>51.5893161813781</v>
      </c>
      <c r="C65" s="61">
        <v>28.934214248255653</v>
      </c>
      <c r="D65" s="61">
        <v>-35.102832527691746</v>
      </c>
    </row>
    <row r="66" spans="1:4" ht="12.75">
      <c r="A66" t="s">
        <v>124</v>
      </c>
      <c r="B66" s="61">
        <v>51.56952570138824</v>
      </c>
      <c r="C66" s="61">
        <v>28.835010406031415</v>
      </c>
      <c r="D66" s="61">
        <v>-31.692532661034278</v>
      </c>
    </row>
    <row r="67" spans="1:4" ht="12.75">
      <c r="A67" t="s">
        <v>125</v>
      </c>
      <c r="B67" s="61">
        <v>50.72088922652618</v>
      </c>
      <c r="C67" s="61">
        <v>30.072665974491475</v>
      </c>
      <c r="D67" s="61">
        <v>-32.18353244433634</v>
      </c>
    </row>
    <row r="68" spans="1:4" ht="12.75">
      <c r="A68" t="s">
        <v>126</v>
      </c>
      <c r="B68" s="61">
        <v>50.74140111879998</v>
      </c>
      <c r="C68" s="61">
        <v>30.069952355299915</v>
      </c>
      <c r="D68" s="61">
        <v>-36.09836987234053</v>
      </c>
    </row>
    <row r="69" spans="1:4" ht="12.75">
      <c r="A69" t="s">
        <v>127</v>
      </c>
      <c r="B69" s="61">
        <v>50.77904897861268</v>
      </c>
      <c r="C69" s="61">
        <v>30.063840132225046</v>
      </c>
      <c r="D69" s="61">
        <v>-39.70956679167543</v>
      </c>
    </row>
    <row r="70" spans="1:4" ht="12.75">
      <c r="A70" t="s">
        <v>128</v>
      </c>
      <c r="B70" s="61">
        <v>50.855737666954774</v>
      </c>
      <c r="C70" s="61">
        <v>30.046746186554714</v>
      </c>
      <c r="D70" s="61">
        <v>-44.54527763640829</v>
      </c>
    </row>
    <row r="71" spans="1:4" ht="12.75">
      <c r="A71" t="s">
        <v>129</v>
      </c>
      <c r="B71" s="61">
        <v>50.97673219552124</v>
      </c>
      <c r="C71" s="61">
        <v>30.006322189487584</v>
      </c>
      <c r="D71" s="61">
        <v>-48.03119947639693</v>
      </c>
    </row>
    <row r="72" spans="1:4" ht="12.75">
      <c r="A72" t="s">
        <v>130</v>
      </c>
      <c r="B72" s="61">
        <v>82.67494321073306</v>
      </c>
      <c r="C72" s="61">
        <v>15.00003508604458</v>
      </c>
      <c r="D72" s="61">
        <v>-23.88392398678304</v>
      </c>
    </row>
    <row r="73" spans="1:4" ht="12.75">
      <c r="A73" t="s">
        <v>131</v>
      </c>
      <c r="B73" s="61">
        <v>82.54603879008465</v>
      </c>
      <c r="C73" s="61">
        <v>14.95427684575569</v>
      </c>
      <c r="D73" s="61">
        <v>-25.964663351689804</v>
      </c>
    </row>
    <row r="74" spans="1:4" ht="12.75">
      <c r="A74" t="s">
        <v>132</v>
      </c>
      <c r="B74" s="61">
        <v>82.46595807651181</v>
      </c>
      <c r="C74" s="61">
        <v>14.915276722219103</v>
      </c>
      <c r="D74" s="61">
        <v>-31.30587482357624</v>
      </c>
    </row>
    <row r="75" spans="1:4" ht="12.75">
      <c r="A75" t="s">
        <v>133</v>
      </c>
      <c r="B75" s="61">
        <v>82.4189271164502</v>
      </c>
      <c r="C75" s="61">
        <v>14.888076136135165</v>
      </c>
      <c r="D75" s="61">
        <v>-36.619001100773325</v>
      </c>
    </row>
    <row r="76" spans="1:4" ht="12.75">
      <c r="A76" t="s">
        <v>134</v>
      </c>
      <c r="B76" s="61">
        <v>82.37144491466476</v>
      </c>
      <c r="C76" s="61">
        <v>14.85700420643398</v>
      </c>
      <c r="D76" s="61">
        <v>-39.86902159587632</v>
      </c>
    </row>
    <row r="77" spans="1:4" ht="12.75">
      <c r="A77" t="s">
        <v>135</v>
      </c>
      <c r="B77" s="61">
        <v>84.64432808421228</v>
      </c>
      <c r="C77" s="61">
        <v>-8.832596194456256</v>
      </c>
      <c r="D77" s="61">
        <v>-22.97260169744232</v>
      </c>
    </row>
    <row r="78" spans="1:4" ht="12.75">
      <c r="A78" t="s">
        <v>136</v>
      </c>
      <c r="B78" s="61">
        <v>84.63469571363632</v>
      </c>
      <c r="C78" s="61">
        <v>-8.774594819225804</v>
      </c>
      <c r="D78" s="61">
        <v>-25.944604909741162</v>
      </c>
    </row>
    <row r="79" spans="1:4" ht="12.75">
      <c r="A79" t="s">
        <v>137</v>
      </c>
      <c r="B79" s="61">
        <v>84.6371435978336</v>
      </c>
      <c r="C79" s="61">
        <v>-8.787517006603982</v>
      </c>
      <c r="D79" s="61">
        <v>-30.322612661525376</v>
      </c>
    </row>
    <row r="80" spans="1:4" ht="12.75">
      <c r="A80" t="s">
        <v>138</v>
      </c>
      <c r="B80" s="61">
        <v>84.63097540253322</v>
      </c>
      <c r="C80" s="61">
        <v>-8.756511097650018</v>
      </c>
      <c r="D80" s="61">
        <v>-34.68559397403905</v>
      </c>
    </row>
    <row r="81" spans="1:4" ht="12.75">
      <c r="A81" t="s">
        <v>139</v>
      </c>
      <c r="B81" s="61">
        <v>84.61996909129104</v>
      </c>
      <c r="C81" s="61">
        <v>-8.710634021103818</v>
      </c>
      <c r="D81" s="61">
        <v>-38.71411535933392</v>
      </c>
    </row>
    <row r="82" spans="1:4" ht="12.75">
      <c r="A82" t="s">
        <v>140</v>
      </c>
      <c r="B82" s="61">
        <v>83.35182908393931</v>
      </c>
      <c r="C82" s="61">
        <v>9.932919420658212</v>
      </c>
      <c r="D82" s="61">
        <v>23.02494263098401</v>
      </c>
    </row>
    <row r="83" spans="1:4" ht="12.75">
      <c r="A83" t="s">
        <v>141</v>
      </c>
      <c r="B83" s="61">
        <v>83.26814437424127</v>
      </c>
      <c r="C83" s="61">
        <v>9.903343011174002</v>
      </c>
      <c r="D83" s="61">
        <v>27.03417962842954</v>
      </c>
    </row>
    <row r="84" spans="1:4" ht="12.75">
      <c r="A84" t="s">
        <v>142</v>
      </c>
      <c r="B84" s="61">
        <v>83.17918665558899</v>
      </c>
      <c r="C84" s="61">
        <v>9.862288322905462</v>
      </c>
      <c r="D84" s="61">
        <v>31.496842702250905</v>
      </c>
    </row>
    <row r="85" spans="1:4" ht="12.75">
      <c r="A85" t="s">
        <v>143</v>
      </c>
      <c r="B85" s="61">
        <v>83.02890097649775</v>
      </c>
      <c r="C85" s="61">
        <v>9.766035994359516</v>
      </c>
      <c r="D85" s="61">
        <v>35.88909298975864</v>
      </c>
    </row>
    <row r="86" spans="1:4" ht="12.75">
      <c r="A86" t="s">
        <v>144</v>
      </c>
      <c r="B86" s="61">
        <v>82.87105461486219</v>
      </c>
      <c r="C86" s="61">
        <v>9.613810446274039</v>
      </c>
      <c r="D86" s="61">
        <v>39.41053498305391</v>
      </c>
    </row>
    <row r="87" spans="1:4" ht="12.75">
      <c r="A87" t="s">
        <v>145</v>
      </c>
      <c r="B87" s="61">
        <v>82.64567937781568</v>
      </c>
      <c r="C87" s="61">
        <v>8.840934277029614</v>
      </c>
      <c r="D87" s="61">
        <v>24.021233365670277</v>
      </c>
    </row>
    <row r="88" spans="1:4" ht="12.75">
      <c r="A88" t="s">
        <v>146</v>
      </c>
      <c r="B88" s="61">
        <v>82.64989012597913</v>
      </c>
      <c r="C88" s="61">
        <v>8.811445612652353</v>
      </c>
      <c r="D88" s="61">
        <v>27.420244704914715</v>
      </c>
    </row>
    <row r="89" spans="1:4" ht="12.75">
      <c r="A89" t="s">
        <v>147</v>
      </c>
      <c r="B89" s="61">
        <v>82.66203120629149</v>
      </c>
      <c r="C89" s="61">
        <v>8.747876436132593</v>
      </c>
      <c r="D89" s="61">
        <v>31.565215093726316</v>
      </c>
    </row>
    <row r="90" spans="1:4" ht="12.75">
      <c r="A90" t="s">
        <v>148</v>
      </c>
      <c r="B90" s="61">
        <v>82.67502559233702</v>
      </c>
      <c r="C90" s="61">
        <v>8.696379415773482</v>
      </c>
      <c r="D90" s="61">
        <v>36.2387413587453</v>
      </c>
    </row>
    <row r="91" spans="1:4" ht="12.75">
      <c r="A91" t="s">
        <v>149</v>
      </c>
      <c r="B91" s="61">
        <v>82.67365620111377</v>
      </c>
      <c r="C91" s="61">
        <v>8.70130852773633</v>
      </c>
      <c r="D91" s="61">
        <v>39.57267415719203</v>
      </c>
    </row>
    <row r="92" spans="1:4" ht="12.75">
      <c r="A92" t="s">
        <v>150</v>
      </c>
      <c r="B92" s="61">
        <v>84.60644664987818</v>
      </c>
      <c r="C92" s="61">
        <v>8.664115807051342</v>
      </c>
      <c r="D92" s="61">
        <v>39.378925053846665</v>
      </c>
    </row>
    <row r="93" spans="1:4" ht="12.75">
      <c r="A93" t="s">
        <v>151</v>
      </c>
      <c r="B93" s="61">
        <v>84.62510411923881</v>
      </c>
      <c r="C93" s="61">
        <v>8.730870425809934</v>
      </c>
      <c r="D93" s="61">
        <v>35.32934449337729</v>
      </c>
    </row>
    <row r="94" spans="1:4" ht="12.75">
      <c r="A94" t="s">
        <v>152</v>
      </c>
      <c r="B94" s="61">
        <v>84.63762226698745</v>
      </c>
      <c r="C94" s="61">
        <v>8.79015709603526</v>
      </c>
      <c r="D94" s="61">
        <v>30.960071981184495</v>
      </c>
    </row>
    <row r="95" spans="1:4" ht="12.75">
      <c r="A95" t="s">
        <v>153</v>
      </c>
      <c r="B95" s="61">
        <v>84.64802134780004</v>
      </c>
      <c r="C95" s="61">
        <v>9.074129983655977</v>
      </c>
      <c r="D95" s="61">
        <v>26.455415281168445</v>
      </c>
    </row>
    <row r="96" spans="1:4" ht="12.75">
      <c r="A96" t="s">
        <v>154</v>
      </c>
      <c r="B96" s="61">
        <v>84.65069108522893</v>
      </c>
      <c r="C96" s="61">
        <v>9.044580615965904</v>
      </c>
      <c r="D96" s="61">
        <v>22.832932521805635</v>
      </c>
    </row>
    <row r="97" spans="1:4" ht="12.75">
      <c r="A97" t="s">
        <v>155</v>
      </c>
      <c r="B97" s="61">
        <v>50.53465027962405</v>
      </c>
      <c r="C97" s="61">
        <v>30.077862393191833</v>
      </c>
      <c r="D97" s="61">
        <v>23.66407799996774</v>
      </c>
    </row>
    <row r="98" spans="1:4" ht="12.75">
      <c r="A98" t="s">
        <v>156</v>
      </c>
      <c r="B98" s="61">
        <v>50.50638233311216</v>
      </c>
      <c r="C98" s="61">
        <v>30.075608193155286</v>
      </c>
      <c r="D98" s="61">
        <v>26.882178762876148</v>
      </c>
    </row>
    <row r="99" spans="1:4" ht="12.75">
      <c r="A99" t="s">
        <v>157</v>
      </c>
      <c r="B99" s="61">
        <v>50.464078052544316</v>
      </c>
      <c r="C99" s="61">
        <v>30.07071951949931</v>
      </c>
      <c r="D99" s="61">
        <v>31.21458939983173</v>
      </c>
    </row>
    <row r="100" spans="1:4" ht="12.75">
      <c r="A100" t="s">
        <v>158</v>
      </c>
      <c r="B100" s="61">
        <v>50.39339110532785</v>
      </c>
      <c r="C100" s="61">
        <v>30.05842358285041</v>
      </c>
      <c r="D100" s="61">
        <v>35.129755761713895</v>
      </c>
    </row>
    <row r="101" spans="1:4" ht="12.75">
      <c r="A101" t="s">
        <v>159</v>
      </c>
      <c r="B101" s="61">
        <v>50.38205996750227</v>
      </c>
      <c r="C101" s="61">
        <v>30.055962133084158</v>
      </c>
      <c r="D101" s="61">
        <v>40.191708525875256</v>
      </c>
    </row>
    <row r="102" spans="1:4" ht="12.75">
      <c r="A102" t="s">
        <v>160</v>
      </c>
      <c r="B102" s="61">
        <v>49.67466556547065</v>
      </c>
      <c r="C102" s="61">
        <v>28.700848099234886</v>
      </c>
      <c r="D102" s="61">
        <v>36.115136135392184</v>
      </c>
    </row>
    <row r="103" spans="1:4" ht="12.75">
      <c r="A103" t="s">
        <v>161</v>
      </c>
      <c r="B103" s="61">
        <v>49.63785750937563</v>
      </c>
      <c r="C103" s="61">
        <v>28.807453099345743</v>
      </c>
      <c r="D103" s="61">
        <v>31.32274142668036</v>
      </c>
    </row>
    <row r="104" spans="1:4" ht="12.75">
      <c r="A104" t="s">
        <v>162</v>
      </c>
      <c r="B104" s="61">
        <v>49.62237384310098</v>
      </c>
      <c r="C104" s="61">
        <v>28.86965008671794</v>
      </c>
      <c r="D104" s="61">
        <v>27.42176851835405</v>
      </c>
    </row>
    <row r="105" spans="1:4" ht="12.75">
      <c r="A105" t="s">
        <v>163</v>
      </c>
      <c r="B105" s="61">
        <v>49.61467138256986</v>
      </c>
      <c r="C105" s="61">
        <v>28.909332175026062</v>
      </c>
      <c r="D105" s="61">
        <v>23.650545245975096</v>
      </c>
    </row>
    <row r="106" spans="1:4" ht="12.75">
      <c r="A106" t="s">
        <v>164</v>
      </c>
      <c r="B106" s="61">
        <v>49.76397648742476</v>
      </c>
      <c r="C106" s="61">
        <v>28.531306408940573</v>
      </c>
      <c r="D106" s="61">
        <v>40.039955730695475</v>
      </c>
    </row>
    <row r="107" spans="1:4" ht="12.75">
      <c r="A107" t="s">
        <v>165</v>
      </c>
      <c r="B107" s="61">
        <v>51.59775110556235</v>
      </c>
      <c r="C107" s="61">
        <v>29.14702781089209</v>
      </c>
      <c r="D107" s="61">
        <v>23.58256010495723</v>
      </c>
    </row>
    <row r="108" spans="1:4" ht="12.75">
      <c r="A108" t="s">
        <v>166</v>
      </c>
      <c r="B108" s="61">
        <v>51.59907197602384</v>
      </c>
      <c r="C108" s="61">
        <v>29.036928148356264</v>
      </c>
      <c r="D108" s="61">
        <v>26.881949619388482</v>
      </c>
    </row>
    <row r="109" spans="1:4" ht="12.75">
      <c r="A109" t="s">
        <v>167</v>
      </c>
      <c r="B109" s="61">
        <v>51.593559132147085</v>
      </c>
      <c r="C109" s="61">
        <v>28.96668519591792</v>
      </c>
      <c r="D109" s="61">
        <v>30.8071023738956</v>
      </c>
    </row>
    <row r="110" spans="1:4" ht="12.75">
      <c r="A110" t="s">
        <v>168</v>
      </c>
      <c r="B110" s="61">
        <v>51.59995387593348</v>
      </c>
      <c r="C110" s="61">
        <v>29.070395548515407</v>
      </c>
      <c r="D110" s="61">
        <v>34.79842635947637</v>
      </c>
    </row>
    <row r="111" spans="1:4" ht="12.75">
      <c r="A111" t="s">
        <v>169</v>
      </c>
      <c r="B111" s="61">
        <v>51.599517759471034</v>
      </c>
      <c r="C111" s="61">
        <v>29.04894767593943</v>
      </c>
      <c r="D111" s="61">
        <v>39.72228121301933</v>
      </c>
    </row>
    <row r="112" spans="1:4" ht="12.75">
      <c r="A112" t="s">
        <v>170</v>
      </c>
      <c r="B112" s="61">
        <v>82.79114610779989</v>
      </c>
      <c r="C112" s="61">
        <v>-13.033529895706831</v>
      </c>
      <c r="D112" s="61">
        <v>24.795721289772658</v>
      </c>
    </row>
    <row r="113" spans="1:4" ht="12.75">
      <c r="A113" t="s">
        <v>171</v>
      </c>
      <c r="B113" s="61">
        <v>82.77737088721926</v>
      </c>
      <c r="C113" s="61">
        <v>-13.035782338488357</v>
      </c>
      <c r="D113" s="61">
        <v>29.13627996212883</v>
      </c>
    </row>
    <row r="114" spans="1:4" ht="12.75">
      <c r="A114" t="s">
        <v>172</v>
      </c>
      <c r="B114" s="61">
        <v>82.7811229612575</v>
      </c>
      <c r="C114" s="61">
        <v>-13.03514940351627</v>
      </c>
      <c r="D114" s="61">
        <v>33.21753505300381</v>
      </c>
    </row>
    <row r="115" spans="1:4" ht="12.75">
      <c r="A115" t="s">
        <v>173</v>
      </c>
      <c r="B115" s="61">
        <v>82.74411708666766</v>
      </c>
      <c r="C115" s="61">
        <v>-13.042032577240855</v>
      </c>
      <c r="D115" s="61">
        <v>36.98577700882708</v>
      </c>
    </row>
    <row r="116" spans="1:4" ht="12.75">
      <c r="A116" t="s">
        <v>174</v>
      </c>
      <c r="B116" s="61">
        <v>82.71108558260762</v>
      </c>
      <c r="C116" s="61">
        <v>-13.049396881217865</v>
      </c>
      <c r="D116" s="61">
        <v>39.89073362975258</v>
      </c>
    </row>
    <row r="117" spans="1:4" ht="12.75">
      <c r="A117" t="s">
        <v>175</v>
      </c>
      <c r="B117" s="61">
        <v>83.85759470453297</v>
      </c>
      <c r="C117" s="61">
        <v>-13.597299228274698</v>
      </c>
      <c r="D117" s="61">
        <v>23.456135322501233</v>
      </c>
    </row>
    <row r="118" spans="1:4" ht="12.75">
      <c r="A118" t="s">
        <v>176</v>
      </c>
      <c r="B118" s="61">
        <v>83.87718058915223</v>
      </c>
      <c r="C118" s="61">
        <v>-13.641255098574169</v>
      </c>
      <c r="D118" s="61">
        <v>26.24904826582519</v>
      </c>
    </row>
    <row r="119" spans="1:4" ht="12.75">
      <c r="A119" t="s">
        <v>177</v>
      </c>
      <c r="B119" s="61">
        <v>83.82336699273043</v>
      </c>
      <c r="C119" s="61">
        <v>-13.531526921556148</v>
      </c>
      <c r="D119" s="61">
        <v>31.450562735888827</v>
      </c>
    </row>
    <row r="120" spans="1:4" ht="12.75">
      <c r="A120" t="s">
        <v>178</v>
      </c>
      <c r="B120" s="61">
        <v>83.88681432216555</v>
      </c>
      <c r="C120" s="61">
        <v>-13.665201094254334</v>
      </c>
      <c r="D120" s="61">
        <v>37.29412621750335</v>
      </c>
    </row>
    <row r="121" spans="1:4" ht="12.75">
      <c r="A121" t="s">
        <v>179</v>
      </c>
      <c r="B121" s="61">
        <v>83.91360866880808</v>
      </c>
      <c r="C121" s="61">
        <v>-13.743815767213398</v>
      </c>
      <c r="D121" s="61">
        <v>39.9301968678194</v>
      </c>
    </row>
    <row r="122" spans="1:4" ht="12.75">
      <c r="A122" t="s">
        <v>180</v>
      </c>
      <c r="B122" s="61">
        <v>50.67980597568812</v>
      </c>
      <c r="C122" s="61">
        <v>-28.08318961052864</v>
      </c>
      <c r="D122" s="61">
        <v>31.659539180706822</v>
      </c>
    </row>
    <row r="123" spans="1:4" ht="12.75">
      <c r="A123" t="s">
        <v>181</v>
      </c>
      <c r="B123" s="61">
        <v>50.69716718097079</v>
      </c>
      <c r="C123" s="61">
        <v>-28.084731953020263</v>
      </c>
      <c r="D123" s="61">
        <v>35.70372413600959</v>
      </c>
    </row>
    <row r="124" spans="1:4" ht="12.75">
      <c r="A124" t="s">
        <v>182</v>
      </c>
      <c r="B124" s="61">
        <v>50.74482743924028</v>
      </c>
      <c r="C124" s="61">
        <v>-28.090543098688606</v>
      </c>
      <c r="D124" s="61">
        <v>40.38112538911691</v>
      </c>
    </row>
    <row r="125" spans="1:4" ht="12.75">
      <c r="A125" t="s">
        <v>183</v>
      </c>
      <c r="B125" s="61">
        <v>50.79970445662099</v>
      </c>
      <c r="C125" s="61">
        <v>-28.100143848704082</v>
      </c>
      <c r="D125" s="61">
        <v>44.790779864660436</v>
      </c>
    </row>
    <row r="126" spans="1:4" ht="12.75">
      <c r="A126" t="s">
        <v>184</v>
      </c>
      <c r="B126" s="61">
        <v>50.99828927477071</v>
      </c>
      <c r="C126" s="61">
        <v>-28.16274016538353</v>
      </c>
      <c r="D126" s="61">
        <v>47.87399998126362</v>
      </c>
    </row>
    <row r="127" spans="1:4" ht="12.75">
      <c r="A127" t="s">
        <v>185</v>
      </c>
      <c r="B127" s="61">
        <v>49.60241955979781</v>
      </c>
      <c r="C127" s="61">
        <v>-29.01047833732057</v>
      </c>
      <c r="D127" s="61">
        <v>31.697294574824173</v>
      </c>
    </row>
    <row r="128" spans="1:4" ht="12.75">
      <c r="A128" t="s">
        <v>186</v>
      </c>
      <c r="B128" s="61">
        <v>49.60759026120143</v>
      </c>
      <c r="C128" s="61">
        <v>-28.957024784145144</v>
      </c>
      <c r="D128" s="61">
        <v>35.18310314893035</v>
      </c>
    </row>
    <row r="129" spans="1:4" ht="12.75">
      <c r="A129" t="s">
        <v>187</v>
      </c>
      <c r="B129" s="61">
        <v>49.61808778120167</v>
      </c>
      <c r="C129" s="61">
        <v>-28.89066330419796</v>
      </c>
      <c r="D129" s="61">
        <v>40.55899963306818</v>
      </c>
    </row>
    <row r="130" spans="1:4" ht="12.75">
      <c r="A130" t="s">
        <v>188</v>
      </c>
      <c r="B130" s="61">
        <v>49.60002430137423</v>
      </c>
      <c r="C130" s="61">
        <v>-29.08697149557748</v>
      </c>
      <c r="D130" s="61">
        <v>44.47355028906721</v>
      </c>
    </row>
    <row r="131" spans="1:4" ht="12.75">
      <c r="A131" t="s">
        <v>189</v>
      </c>
      <c r="B131" s="61">
        <v>49.61266725013059</v>
      </c>
      <c r="C131" s="61">
        <v>-28.921336732385882</v>
      </c>
      <c r="D131" s="61">
        <v>47.95663899900905</v>
      </c>
    </row>
    <row r="132" spans="1:4" ht="12.75">
      <c r="A132" t="s">
        <v>190</v>
      </c>
      <c r="B132" s="61">
        <v>51.5826246663406</v>
      </c>
      <c r="C132" s="61">
        <v>-28.894396241679495</v>
      </c>
      <c r="D132" s="61">
        <v>32.63836001142384</v>
      </c>
    </row>
    <row r="133" spans="1:4" ht="12.75">
      <c r="A133" t="s">
        <v>191</v>
      </c>
      <c r="B133" s="61">
        <v>51.59575745295828</v>
      </c>
      <c r="C133" s="61">
        <v>-28.98798320847706</v>
      </c>
      <c r="D133" s="61">
        <v>35.914670116470475</v>
      </c>
    </row>
    <row r="134" spans="1:4" ht="12.75">
      <c r="A134" t="s">
        <v>192</v>
      </c>
      <c r="B134" s="61">
        <v>51.59716525743624</v>
      </c>
      <c r="C134" s="61">
        <v>-29.0047574235577</v>
      </c>
      <c r="D134" s="61">
        <v>39.53206002828491</v>
      </c>
    </row>
    <row r="135" spans="1:4" ht="12.75">
      <c r="A135" t="s">
        <v>193</v>
      </c>
      <c r="B135" s="61">
        <v>51.59349850695768</v>
      </c>
      <c r="C135" s="61">
        <v>-28.96615488354197</v>
      </c>
      <c r="D135" s="61">
        <v>44.131411351557055</v>
      </c>
    </row>
    <row r="136" spans="1:4" ht="12.75">
      <c r="A136" t="s">
        <v>194</v>
      </c>
      <c r="B136" s="61">
        <v>51.5943424026728</v>
      </c>
      <c r="C136" s="61">
        <v>-28.973777683484478</v>
      </c>
      <c r="D136" s="61">
        <v>47.37002186447823</v>
      </c>
    </row>
    <row r="137" spans="1:4" ht="12.75">
      <c r="A137" t="s">
        <v>195</v>
      </c>
      <c r="B137" s="61">
        <v>50.58930250139511</v>
      </c>
      <c r="C137" s="61">
        <v>-30.079942750912103</v>
      </c>
      <c r="D137" s="61">
        <v>32.41643387825225</v>
      </c>
    </row>
    <row r="138" spans="1:4" ht="12.75">
      <c r="A138" t="s">
        <v>196</v>
      </c>
      <c r="B138" s="61">
        <v>50.67862098604523</v>
      </c>
      <c r="C138" s="61">
        <v>-30.07690455024984</v>
      </c>
      <c r="D138" s="61">
        <v>36.19936700747706</v>
      </c>
    </row>
    <row r="139" spans="1:4" ht="12.75">
      <c r="A139" t="s">
        <v>197</v>
      </c>
      <c r="B139" s="61">
        <v>50.74161495435763</v>
      </c>
      <c r="C139" s="61">
        <v>-30.069921788256938</v>
      </c>
      <c r="D139" s="61">
        <v>40.83917422387886</v>
      </c>
    </row>
    <row r="140" spans="1:4" ht="12.75">
      <c r="A140" t="s">
        <v>198</v>
      </c>
      <c r="B140" s="61">
        <v>50.81493940064472</v>
      </c>
      <c r="C140" s="61">
        <v>-30.056627358305477</v>
      </c>
      <c r="D140" s="61">
        <v>44.27061157307646</v>
      </c>
    </row>
    <row r="141" spans="1:4" ht="12.75">
      <c r="A141" t="s">
        <v>199</v>
      </c>
      <c r="B141" s="61">
        <v>50.85829527214953</v>
      </c>
      <c r="C141" s="61">
        <v>-30.046065989434716</v>
      </c>
      <c r="D141" s="61">
        <v>48.04754893112769</v>
      </c>
    </row>
    <row r="142" spans="1:4" ht="12.75">
      <c r="A142" t="s">
        <v>200</v>
      </c>
      <c r="B142" s="61">
        <v>81.93907356556326</v>
      </c>
      <c r="C142" s="61">
        <v>-14.047206669407418</v>
      </c>
      <c r="D142" s="61">
        <v>24.14349991157437</v>
      </c>
    </row>
    <row r="143" spans="1:4" ht="12.75">
      <c r="A143" t="s">
        <v>201</v>
      </c>
      <c r="B143" s="61">
        <v>81.93985683240912</v>
      </c>
      <c r="C143" s="61">
        <v>-13.985894372703935</v>
      </c>
      <c r="D143" s="61">
        <v>27.263592091254207</v>
      </c>
    </row>
    <row r="144" spans="1:4" ht="12.75">
      <c r="A144" t="s">
        <v>202</v>
      </c>
      <c r="B144" s="61">
        <v>81.94629190992059</v>
      </c>
      <c r="C144" s="61">
        <v>-13.907707661391814</v>
      </c>
      <c r="D144" s="61">
        <v>31.76715069534616</v>
      </c>
    </row>
    <row r="145" spans="1:4" ht="12.75">
      <c r="A145" t="s">
        <v>203</v>
      </c>
      <c r="B145" s="61">
        <v>81.95968404792683</v>
      </c>
      <c r="C145" s="61">
        <v>-13.825863248225023</v>
      </c>
      <c r="D145" s="61">
        <v>36.50523249329785</v>
      </c>
    </row>
    <row r="146" spans="1:4" ht="12.75">
      <c r="A146" t="s">
        <v>204</v>
      </c>
      <c r="B146" s="61">
        <v>81.96724256477138</v>
      </c>
      <c r="C146" s="61">
        <v>-13.79213922719686</v>
      </c>
      <c r="D146" s="61">
        <v>39.68703625169931</v>
      </c>
    </row>
    <row r="147" spans="1:4" ht="12.75">
      <c r="A147" t="s">
        <v>205</v>
      </c>
      <c r="B147" s="61">
        <v>82.89949555828652</v>
      </c>
      <c r="C147" s="61">
        <v>-15.036303504776711</v>
      </c>
      <c r="D147" s="61">
        <v>23.30027114816464</v>
      </c>
    </row>
    <row r="148" spans="1:4" ht="12.75">
      <c r="A148" t="s">
        <v>206</v>
      </c>
      <c r="B148" s="61">
        <v>82.8777156219955</v>
      </c>
      <c r="C148" s="61">
        <v>-15.035041386155026</v>
      </c>
      <c r="D148" s="61">
        <v>26.522550062651703</v>
      </c>
    </row>
    <row r="149" spans="1:4" ht="12.75">
      <c r="A149" t="s">
        <v>207</v>
      </c>
      <c r="B149" s="61">
        <v>82.9567175173604</v>
      </c>
      <c r="C149" s="61">
        <v>-15.037371928725927</v>
      </c>
      <c r="D149" s="61">
        <v>30.25509720067543</v>
      </c>
    </row>
    <row r="150" spans="1:4" ht="12.75">
      <c r="A150" t="s">
        <v>208</v>
      </c>
      <c r="B150" s="61">
        <v>83.01493680192593</v>
      </c>
      <c r="C150" s="61">
        <v>-15.035121946298833</v>
      </c>
      <c r="D150" s="61">
        <v>34.48018526397531</v>
      </c>
    </row>
    <row r="151" spans="1:4" ht="12.75">
      <c r="A151" t="s">
        <v>209</v>
      </c>
      <c r="B151" s="61">
        <v>83.06769266802947</v>
      </c>
      <c r="C151" s="61">
        <v>-15.030157877867053</v>
      </c>
      <c r="D151" s="61">
        <v>37.65911162574405</v>
      </c>
    </row>
    <row r="152" spans="1:4" ht="12.75">
      <c r="A152" t="s">
        <v>210</v>
      </c>
      <c r="B152" s="61">
        <v>83.1187277860398</v>
      </c>
      <c r="C152" s="61">
        <v>-15.022669255411241</v>
      </c>
      <c r="D152" s="61">
        <v>40.02101717554889</v>
      </c>
    </row>
    <row r="153" spans="1:4" ht="12.75">
      <c r="A153" t="s">
        <v>211</v>
      </c>
      <c r="B153" s="61">
        <v>83.69120388124846</v>
      </c>
      <c r="C153" s="61">
        <v>7.961697722174375</v>
      </c>
      <c r="D153" s="61">
        <v>24.0111767169226</v>
      </c>
    </row>
    <row r="154" spans="1:4" ht="12.75">
      <c r="A154" t="s">
        <v>212</v>
      </c>
      <c r="B154" s="61">
        <v>83.7007810422496</v>
      </c>
      <c r="C154" s="61">
        <v>7.9621775522450315</v>
      </c>
      <c r="D154" s="61">
        <v>27.23112910457675</v>
      </c>
    </row>
    <row r="155" spans="1:4" ht="12.75">
      <c r="A155" t="s">
        <v>213</v>
      </c>
      <c r="B155" s="61">
        <v>83.6715084685523</v>
      </c>
      <c r="C155" s="61">
        <v>7.960997704591927</v>
      </c>
      <c r="D155" s="61">
        <v>32.39611887706916</v>
      </c>
    </row>
    <row r="156" spans="1:4" ht="12.75">
      <c r="A156" t="s">
        <v>214</v>
      </c>
      <c r="B156" s="61">
        <v>83.55943950309972</v>
      </c>
      <c r="C156" s="61">
        <v>7.964348666446959</v>
      </c>
      <c r="D156" s="61">
        <v>35.676472818832224</v>
      </c>
    </row>
    <row r="157" spans="1:4" ht="12.75">
      <c r="A157" t="s">
        <v>215</v>
      </c>
      <c r="B157" s="61">
        <v>83.48810933564344</v>
      </c>
      <c r="C157" s="61">
        <v>7.973035471896375</v>
      </c>
      <c r="D157" s="61">
        <v>38.807758942030624</v>
      </c>
    </row>
    <row r="158" spans="1:4" ht="12.75">
      <c r="A158" t="s">
        <v>216</v>
      </c>
      <c r="B158" s="61">
        <v>50.73524423494185</v>
      </c>
      <c r="C158" s="61">
        <v>28.089187735465753</v>
      </c>
      <c r="D158" s="61">
        <v>24.472580652642183</v>
      </c>
    </row>
    <row r="159" spans="1:4" ht="12.75">
      <c r="A159" t="s">
        <v>217</v>
      </c>
      <c r="B159" s="61">
        <v>50.71926193956913</v>
      </c>
      <c r="C159" s="61">
        <v>28.087137201675745</v>
      </c>
      <c r="D159" s="61">
        <v>28.31834160370712</v>
      </c>
    </row>
    <row r="160" spans="1:4" ht="12.75">
      <c r="A160" t="s">
        <v>218</v>
      </c>
      <c r="B160" s="61">
        <v>50.65284570959139</v>
      </c>
      <c r="C160" s="61">
        <v>28.08139733767895</v>
      </c>
      <c r="D160" s="61">
        <v>33.488367023757185</v>
      </c>
    </row>
    <row r="161" spans="1:4" ht="12.75">
      <c r="A161" t="s">
        <v>219</v>
      </c>
      <c r="B161" s="61">
        <v>50.65501092872904</v>
      </c>
      <c r="C161" s="61">
        <v>28.081514274541906</v>
      </c>
      <c r="D161" s="61">
        <v>36.11415932498458</v>
      </c>
    </row>
    <row r="162" spans="1:4" ht="12.75">
      <c r="A162" t="s">
        <v>220</v>
      </c>
      <c r="B162" s="61">
        <v>50.64623757261436</v>
      </c>
      <c r="C162" s="61">
        <v>28.081069555435423</v>
      </c>
      <c r="D162" s="61">
        <v>39.54052866747936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6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60</v>
      </c>
      <c r="B2" s="61">
        <v>49.783997324294866</v>
      </c>
      <c r="C2" s="61">
        <v>-29.178158466171627</v>
      </c>
      <c r="D2" s="61">
        <v>-24.29875299969431</v>
      </c>
      <c r="G2" s="61">
        <v>-0.1781</v>
      </c>
      <c r="H2" s="61">
        <v>-0.05310000000000001</v>
      </c>
    </row>
    <row r="3" spans="1:8" ht="12.75">
      <c r="A3" t="s">
        <v>61</v>
      </c>
      <c r="B3" s="61">
        <v>49.87607115590668</v>
      </c>
      <c r="C3" s="61">
        <v>-29.084241697800845</v>
      </c>
      <c r="D3" s="61">
        <v>-27.731081101380322</v>
      </c>
      <c r="G3" s="61">
        <v>-0.2761</v>
      </c>
      <c r="H3" s="61">
        <v>-0.1511</v>
      </c>
    </row>
    <row r="4" spans="1:8" ht="12.75">
      <c r="A4" t="s">
        <v>62</v>
      </c>
      <c r="B4" s="61">
        <v>49.959738214965334</v>
      </c>
      <c r="C4" s="61">
        <v>-28.92668055660457</v>
      </c>
      <c r="D4" s="61">
        <v>-32.29078104708457</v>
      </c>
      <c r="G4" s="61">
        <v>-0.3416</v>
      </c>
      <c r="H4" s="61">
        <v>-0.21660000000000001</v>
      </c>
    </row>
    <row r="5" spans="1:8" ht="12.75">
      <c r="A5" t="s">
        <v>63</v>
      </c>
      <c r="B5" s="61">
        <v>50.03083596656622</v>
      </c>
      <c r="C5" s="61">
        <v>-28.827466555848506</v>
      </c>
      <c r="D5" s="61">
        <v>-36.44809941234622</v>
      </c>
      <c r="G5" s="61">
        <v>-0.3773</v>
      </c>
      <c r="H5" s="61">
        <v>-0.2523</v>
      </c>
    </row>
    <row r="6" spans="1:8" ht="12.75">
      <c r="A6" t="s">
        <v>64</v>
      </c>
      <c r="B6" s="61">
        <v>50.0823161743826</v>
      </c>
      <c r="C6" s="61">
        <v>-28.721751080974954</v>
      </c>
      <c r="D6" s="61">
        <v>-40.62065295812154</v>
      </c>
      <c r="G6" s="61">
        <v>-0.3704</v>
      </c>
      <c r="H6" s="61">
        <v>-0.2454</v>
      </c>
    </row>
    <row r="7" spans="1:8" ht="12.75">
      <c r="A7" t="s">
        <v>65</v>
      </c>
      <c r="B7" s="61">
        <v>50.77791377427969</v>
      </c>
      <c r="C7" s="61">
        <v>-29.419834494609223</v>
      </c>
      <c r="D7" s="61">
        <v>-40.45956944214891</v>
      </c>
      <c r="G7" s="61">
        <v>-0.6164</v>
      </c>
      <c r="H7" s="61">
        <v>-0.49139999999999995</v>
      </c>
    </row>
    <row r="8" spans="1:8" ht="12.75">
      <c r="A8" t="s">
        <v>66</v>
      </c>
      <c r="B8" s="61">
        <v>50.77630743558819</v>
      </c>
      <c r="C8" s="61">
        <v>-29.50230035877978</v>
      </c>
      <c r="D8" s="61">
        <v>-37.080672034048376</v>
      </c>
      <c r="G8" s="61">
        <v>-0.5424</v>
      </c>
      <c r="H8" s="61">
        <v>-0.4174</v>
      </c>
    </row>
    <row r="9" spans="1:8" ht="12.75">
      <c r="A9" t="s">
        <v>67</v>
      </c>
      <c r="B9" s="61">
        <v>50.757522612223454</v>
      </c>
      <c r="C9" s="61">
        <v>-29.590502439812</v>
      </c>
      <c r="D9" s="61">
        <v>-33.65017173923434</v>
      </c>
      <c r="G9" s="61">
        <v>-0.4657</v>
      </c>
      <c r="H9" s="61">
        <v>-0.3407</v>
      </c>
    </row>
    <row r="10" spans="1:8" ht="12.75">
      <c r="A10" t="s">
        <v>68</v>
      </c>
      <c r="B10" s="61">
        <v>50.68856011617464</v>
      </c>
      <c r="C10" s="61">
        <v>-29.73233004701934</v>
      </c>
      <c r="D10" s="61">
        <v>-29.861497578088716</v>
      </c>
      <c r="G10" s="61">
        <v>-0.3417</v>
      </c>
      <c r="H10" s="61">
        <v>-0.2167</v>
      </c>
    </row>
    <row r="11" spans="1:8" ht="12.75">
      <c r="A11" t="s">
        <v>69</v>
      </c>
      <c r="B11" s="61">
        <v>50.680233443592996</v>
      </c>
      <c r="C11" s="61">
        <v>-29.948093013992775</v>
      </c>
      <c r="D11" s="61">
        <v>-24.347275111076428</v>
      </c>
      <c r="G11" s="61">
        <v>-0.1282</v>
      </c>
      <c r="H11" s="61">
        <v>-0.0032000000000000084</v>
      </c>
    </row>
    <row r="12" spans="1:8" ht="12.75">
      <c r="A12" t="s">
        <v>70</v>
      </c>
      <c r="B12" s="61">
        <v>52.09512640807389</v>
      </c>
      <c r="C12" s="61">
        <v>-28.63130430827314</v>
      </c>
      <c r="D12" s="61">
        <v>-40.430634991856905</v>
      </c>
      <c r="G12" s="61">
        <v>0.561</v>
      </c>
      <c r="H12" s="61">
        <v>0.43600000000000005</v>
      </c>
    </row>
    <row r="13" spans="1:8" ht="12.75">
      <c r="A13" t="s">
        <v>71</v>
      </c>
      <c r="B13" s="61">
        <v>52.00078774138311</v>
      </c>
      <c r="C13" s="61">
        <v>-28.850507935806505</v>
      </c>
      <c r="D13" s="61">
        <v>-37.284480369483404</v>
      </c>
      <c r="G13" s="61">
        <v>0.4195</v>
      </c>
      <c r="H13" s="61">
        <v>0.2945</v>
      </c>
    </row>
    <row r="14" spans="1:8" ht="12.75">
      <c r="A14" t="s">
        <v>72</v>
      </c>
      <c r="B14" s="61">
        <v>51.91753822348339</v>
      </c>
      <c r="C14" s="61">
        <v>-28.97131550261066</v>
      </c>
      <c r="D14" s="61">
        <v>-32.090942869527595</v>
      </c>
      <c r="G14" s="61">
        <v>0.322</v>
      </c>
      <c r="H14" s="61">
        <v>0.197</v>
      </c>
    </row>
    <row r="15" spans="1:8" ht="12.75">
      <c r="A15" t="s">
        <v>73</v>
      </c>
      <c r="B15" s="61">
        <v>51.7691255274516</v>
      </c>
      <c r="C15" s="61">
        <v>-29.20436386347822</v>
      </c>
      <c r="D15" s="61">
        <v>-28.835213756559106</v>
      </c>
      <c r="G15" s="61">
        <v>0.1757</v>
      </c>
      <c r="H15" s="61">
        <v>0.050699999999999995</v>
      </c>
    </row>
    <row r="16" spans="1:8" ht="12.75">
      <c r="A16" t="s">
        <v>74</v>
      </c>
      <c r="B16" s="61">
        <v>51.72233841429421</v>
      </c>
      <c r="C16" s="61">
        <v>-29.18562542143283</v>
      </c>
      <c r="D16" s="61">
        <v>-24.031171853091422</v>
      </c>
      <c r="G16" s="61">
        <v>0.1273</v>
      </c>
      <c r="H16" s="61">
        <v>0.0022999999999999965</v>
      </c>
    </row>
    <row r="17" spans="1:8" ht="12.75">
      <c r="A17" t="s">
        <v>75</v>
      </c>
      <c r="B17" s="61">
        <v>50.98727461116408</v>
      </c>
      <c r="C17" s="61">
        <v>-27.52094908671396</v>
      </c>
      <c r="D17" s="61">
        <v>-35.90816523511658</v>
      </c>
      <c r="G17" s="61">
        <v>0.6064</v>
      </c>
      <c r="H17" s="61">
        <v>0.48140000000000005</v>
      </c>
    </row>
    <row r="18" spans="1:8" ht="12.75">
      <c r="A18" t="s">
        <v>76</v>
      </c>
      <c r="B18" s="61">
        <v>50.77485657172444</v>
      </c>
      <c r="C18" s="61">
        <v>-27.666386113625602</v>
      </c>
      <c r="D18" s="61">
        <v>-31.898912867078256</v>
      </c>
      <c r="G18" s="61">
        <v>0.4244</v>
      </c>
      <c r="H18" s="61">
        <v>0.2994</v>
      </c>
    </row>
    <row r="19" spans="1:8" ht="12.75">
      <c r="A19" t="s">
        <v>77</v>
      </c>
      <c r="B19" s="61">
        <v>50.61962288224583</v>
      </c>
      <c r="C19" s="61">
        <v>-27.831248433044582</v>
      </c>
      <c r="D19" s="61">
        <v>-27.842054689488837</v>
      </c>
      <c r="G19" s="61">
        <v>0.2489</v>
      </c>
      <c r="H19" s="61">
        <v>0.12390000000000001</v>
      </c>
    </row>
    <row r="20" spans="1:7" ht="12.75">
      <c r="A20" t="s">
        <v>78</v>
      </c>
      <c r="B20" s="61">
        <v>50.479304252986694</v>
      </c>
      <c r="C20" s="61">
        <v>-27.98371879548642</v>
      </c>
      <c r="D20" s="61">
        <v>-24.219013500095688</v>
      </c>
      <c r="G20" s="61">
        <v>0.1029</v>
      </c>
    </row>
    <row r="21" spans="1:8" ht="12.75">
      <c r="A21" t="s">
        <v>79</v>
      </c>
      <c r="B21" s="61">
        <v>50.98580487059888</v>
      </c>
      <c r="C21" s="61">
        <v>-27.36067159182519</v>
      </c>
      <c r="D21" s="61">
        <v>-40.20762997476547</v>
      </c>
      <c r="G21" s="61">
        <v>0.7621</v>
      </c>
      <c r="H21" s="61">
        <v>0.6371</v>
      </c>
    </row>
    <row r="22" spans="1:7" ht="12.75">
      <c r="A22" t="s">
        <v>80</v>
      </c>
      <c r="B22" s="61">
        <v>82.62714980548863</v>
      </c>
      <c r="C22" s="61">
        <v>-9.230626533794405</v>
      </c>
      <c r="D22" s="61">
        <v>-22.987863026981387</v>
      </c>
      <c r="G22" s="61">
        <v>0.0436</v>
      </c>
    </row>
    <row r="23" spans="1:7" ht="12.75">
      <c r="A23" t="s">
        <v>81</v>
      </c>
      <c r="B23" s="61">
        <v>82.61873721282808</v>
      </c>
      <c r="C23" s="61">
        <v>-9.152060998289214</v>
      </c>
      <c r="D23" s="61">
        <v>-26.37362292749522</v>
      </c>
      <c r="G23" s="61">
        <v>0.0351</v>
      </c>
    </row>
    <row r="24" spans="1:7" ht="12.75">
      <c r="A24" t="s">
        <v>82</v>
      </c>
      <c r="B24" s="61">
        <v>82.58754415349725</v>
      </c>
      <c r="C24" s="61">
        <v>-9.00441643819016</v>
      </c>
      <c r="D24" s="61">
        <v>-31.51547100475186</v>
      </c>
      <c r="G24" s="61">
        <v>0.0506</v>
      </c>
    </row>
    <row r="25" spans="1:7" ht="12.75">
      <c r="A25" t="s">
        <v>83</v>
      </c>
      <c r="B25" s="61">
        <v>82.61435752892478</v>
      </c>
      <c r="C25" s="61">
        <v>-8.951951061802518</v>
      </c>
      <c r="D25" s="61">
        <v>-36.73632974347184</v>
      </c>
      <c r="G25" s="61">
        <v>0.0233</v>
      </c>
    </row>
    <row r="26" spans="1:7" ht="12.75">
      <c r="A26" t="s">
        <v>84</v>
      </c>
      <c r="B26" s="61">
        <v>82.59574686351908</v>
      </c>
      <c r="C26" s="61">
        <v>-8.88223796267056</v>
      </c>
      <c r="D26" s="61">
        <v>-39.51259196164745</v>
      </c>
      <c r="G26" s="61">
        <v>0.0454</v>
      </c>
    </row>
    <row r="27" spans="1:8" ht="12.75">
      <c r="A27" t="s">
        <v>85</v>
      </c>
      <c r="B27" s="61">
        <v>83.51205086059532</v>
      </c>
      <c r="C27" s="61">
        <v>-9.555834777237</v>
      </c>
      <c r="D27" s="61">
        <v>-39.42700395857684</v>
      </c>
      <c r="G27" s="61">
        <v>-0.4058</v>
      </c>
      <c r="H27" s="61">
        <v>-0.2808</v>
      </c>
    </row>
    <row r="28" spans="1:8" ht="12.75">
      <c r="A28" t="s">
        <v>86</v>
      </c>
      <c r="B28" s="61">
        <v>83.4867399814356</v>
      </c>
      <c r="C28" s="61">
        <v>-9.581812072365052</v>
      </c>
      <c r="D28" s="61">
        <v>-35.276380057246946</v>
      </c>
      <c r="G28" s="61">
        <v>-0.3746</v>
      </c>
      <c r="H28" s="61">
        <v>-0.2496</v>
      </c>
    </row>
    <row r="29" spans="1:8" ht="12.75">
      <c r="A29" t="s">
        <v>87</v>
      </c>
      <c r="B29" s="61">
        <v>83.47682005573094</v>
      </c>
      <c r="C29" s="61">
        <v>-9.684185770912547</v>
      </c>
      <c r="D29" s="61">
        <v>-30.772177866224474</v>
      </c>
      <c r="G29" s="61">
        <v>-0.2729</v>
      </c>
      <c r="H29" s="61">
        <v>-0.14789999999999998</v>
      </c>
    </row>
    <row r="30" spans="1:8" ht="12.75">
      <c r="A30" t="s">
        <v>88</v>
      </c>
      <c r="B30" s="61">
        <v>83.45861056529579</v>
      </c>
      <c r="C30" s="61">
        <v>-9.739039845355261</v>
      </c>
      <c r="D30" s="61">
        <v>-26.66450063218804</v>
      </c>
      <c r="G30" s="61">
        <v>-0.2153</v>
      </c>
      <c r="H30" s="61">
        <v>-0.09029999999999999</v>
      </c>
    </row>
    <row r="31" spans="1:8" ht="12.75">
      <c r="A31" t="s">
        <v>89</v>
      </c>
      <c r="B31" s="61">
        <v>83.49999487815053</v>
      </c>
      <c r="C31" s="61">
        <v>-9.782233271222664</v>
      </c>
      <c r="D31" s="61">
        <v>-22.97012684339181</v>
      </c>
      <c r="G31" s="61">
        <v>-0.1815</v>
      </c>
      <c r="H31" s="61">
        <v>-0.056499999999999995</v>
      </c>
    </row>
    <row r="32" spans="1:8" ht="12.75">
      <c r="A32" t="s">
        <v>90</v>
      </c>
      <c r="B32" s="61">
        <v>83.61374824351905</v>
      </c>
      <c r="C32" s="61">
        <v>-7.5900454642386626</v>
      </c>
      <c r="D32" s="61">
        <v>-39.150970925027785</v>
      </c>
      <c r="G32" s="61">
        <v>0.371</v>
      </c>
      <c r="H32" s="61">
        <v>0.246</v>
      </c>
    </row>
    <row r="33" spans="1:8" ht="12.75">
      <c r="A33" t="s">
        <v>91</v>
      </c>
      <c r="B33" s="61">
        <v>83.58326112747024</v>
      </c>
      <c r="C33" s="61">
        <v>-7.623011763436754</v>
      </c>
      <c r="D33" s="61">
        <v>-35.65218952629369</v>
      </c>
      <c r="G33" s="61">
        <v>0.3391</v>
      </c>
      <c r="H33" s="61">
        <v>0.2141</v>
      </c>
    </row>
    <row r="34" spans="1:8" ht="12.75">
      <c r="A34" t="s">
        <v>92</v>
      </c>
      <c r="B34" s="61">
        <v>83.59920343070213</v>
      </c>
      <c r="C34" s="61">
        <v>-7.6634066681178625</v>
      </c>
      <c r="D34" s="61">
        <v>-32.0772633376728</v>
      </c>
      <c r="G34" s="61">
        <v>0.2981</v>
      </c>
      <c r="H34" s="61">
        <v>0.17309999999999998</v>
      </c>
    </row>
    <row r="35" spans="1:8" ht="12.75">
      <c r="A35" t="s">
        <v>93</v>
      </c>
      <c r="B35" s="61">
        <v>83.58306776631846</v>
      </c>
      <c r="C35" s="61">
        <v>-7.6991921986794205</v>
      </c>
      <c r="D35" s="61">
        <v>-28.650168884308446</v>
      </c>
      <c r="G35" s="61">
        <v>0.263</v>
      </c>
      <c r="H35" s="61">
        <v>0.138</v>
      </c>
    </row>
    <row r="36" spans="1:8" ht="12.75">
      <c r="A36" t="s">
        <v>94</v>
      </c>
      <c r="B36" s="61">
        <v>83.60822166871277</v>
      </c>
      <c r="C36" s="61">
        <v>-7.761952438045557</v>
      </c>
      <c r="D36" s="61">
        <v>-23.75923888419712</v>
      </c>
      <c r="G36" s="61">
        <v>0.1993</v>
      </c>
      <c r="H36" s="61">
        <v>0.0743</v>
      </c>
    </row>
    <row r="37" spans="1:8" ht="12.75">
      <c r="A37" t="s">
        <v>95</v>
      </c>
      <c r="B37" s="61">
        <v>82.86559688445865</v>
      </c>
      <c r="C37" s="61">
        <v>12.83467890259074</v>
      </c>
      <c r="D37" s="61">
        <v>-23.374507465049916</v>
      </c>
      <c r="G37" s="61">
        <v>0.1895</v>
      </c>
      <c r="H37" s="61">
        <v>0.0645</v>
      </c>
    </row>
    <row r="38" spans="1:8" ht="12.75">
      <c r="A38" t="s">
        <v>96</v>
      </c>
      <c r="B38" s="61">
        <v>82.92176385050145</v>
      </c>
      <c r="C38" s="61">
        <v>12.75751236926879</v>
      </c>
      <c r="D38" s="61">
        <v>-27.267243417037594</v>
      </c>
      <c r="G38" s="61">
        <v>0.2642</v>
      </c>
      <c r="H38" s="61">
        <v>0.1392</v>
      </c>
    </row>
    <row r="39" spans="1:8" ht="12.75">
      <c r="A39" t="s">
        <v>97</v>
      </c>
      <c r="B39" s="61">
        <v>82.87603925316517</v>
      </c>
      <c r="C39" s="61">
        <v>12.657626809748189</v>
      </c>
      <c r="D39" s="61">
        <v>-31.241569965764015</v>
      </c>
      <c r="G39" s="61">
        <v>0.3656</v>
      </c>
      <c r="H39" s="61">
        <v>0.24059999999999998</v>
      </c>
    </row>
    <row r="40" spans="1:8" ht="12.75">
      <c r="A40" t="s">
        <v>98</v>
      </c>
      <c r="B40" s="61">
        <v>82.76466616685654</v>
      </c>
      <c r="C40" s="61">
        <v>12.551475467573779</v>
      </c>
      <c r="D40" s="61">
        <v>-35.16397445164399</v>
      </c>
      <c r="G40" s="61">
        <v>0.4811</v>
      </c>
      <c r="H40" s="61">
        <v>0.3561</v>
      </c>
    </row>
    <row r="41" spans="1:8" ht="12.75">
      <c r="A41" t="s">
        <v>99</v>
      </c>
      <c r="B41" s="61">
        <v>82.63762081684004</v>
      </c>
      <c r="C41" s="61">
        <v>12.449537833677823</v>
      </c>
      <c r="D41" s="61">
        <v>-38.93636902374971</v>
      </c>
      <c r="G41" s="61">
        <v>0.6019</v>
      </c>
      <c r="H41" s="61">
        <v>0.4769</v>
      </c>
    </row>
    <row r="42" spans="1:7" ht="12.75">
      <c r="A42" t="s">
        <v>100</v>
      </c>
      <c r="B42" s="61">
        <v>83.71009944033501</v>
      </c>
      <c r="C42" s="61">
        <v>13.510814913000516</v>
      </c>
      <c r="D42" s="61">
        <v>-39.550496263678326</v>
      </c>
      <c r="G42" s="61">
        <v>-0.0853</v>
      </c>
    </row>
    <row r="43" spans="1:7" ht="12.75">
      <c r="A43" t="s">
        <v>101</v>
      </c>
      <c r="B43" s="61">
        <v>83.71569690001459</v>
      </c>
      <c r="C43" s="61">
        <v>13.54927613483224</v>
      </c>
      <c r="D43" s="61">
        <v>-36.976353936982235</v>
      </c>
      <c r="G43" s="61">
        <v>-0.1016</v>
      </c>
    </row>
    <row r="44" spans="1:8" ht="12.75">
      <c r="A44" t="s">
        <v>102</v>
      </c>
      <c r="B44" s="61">
        <v>83.72424855658822</v>
      </c>
      <c r="C44" s="61">
        <v>13.654730225389951</v>
      </c>
      <c r="D44" s="61">
        <v>-32.553357361412644</v>
      </c>
      <c r="G44" s="61">
        <v>-0.1451</v>
      </c>
      <c r="H44" s="61">
        <v>-0.020100000000000007</v>
      </c>
    </row>
    <row r="45" spans="1:8" ht="12.75">
      <c r="A45" t="s">
        <v>103</v>
      </c>
      <c r="B45" s="61">
        <v>83.73965219102658</v>
      </c>
      <c r="C45" s="61">
        <v>13.713226820069421</v>
      </c>
      <c r="D45" s="61">
        <v>-28.447518828200415</v>
      </c>
      <c r="G45" s="61">
        <v>-0.1545</v>
      </c>
      <c r="H45" s="61">
        <v>-0.0295</v>
      </c>
    </row>
    <row r="46" spans="1:8" ht="12.75">
      <c r="A46" t="s">
        <v>104</v>
      </c>
      <c r="B46" s="61">
        <v>83.75229016547993</v>
      </c>
      <c r="C46" s="61">
        <v>13.681853597036065</v>
      </c>
      <c r="D46" s="61">
        <v>-25.165979272265954</v>
      </c>
      <c r="G46" s="61">
        <v>-0.1308</v>
      </c>
      <c r="H46" s="61">
        <v>-0.0058</v>
      </c>
    </row>
    <row r="47" spans="1:8" ht="12.75">
      <c r="A47" t="s">
        <v>105</v>
      </c>
      <c r="B47" s="61">
        <v>81.57738741806065</v>
      </c>
      <c r="C47" s="61">
        <v>13.56474899543729</v>
      </c>
      <c r="D47" s="61">
        <v>-39.87598639279048</v>
      </c>
      <c r="G47" s="61">
        <v>0.4382</v>
      </c>
      <c r="H47" s="61">
        <v>0.3132</v>
      </c>
    </row>
    <row r="48" spans="1:8" ht="12.75">
      <c r="A48" t="s">
        <v>106</v>
      </c>
      <c r="B48" s="61">
        <v>81.61058267958532</v>
      </c>
      <c r="C48" s="61">
        <v>13.631272678636469</v>
      </c>
      <c r="D48" s="61">
        <v>-35.859066920347054</v>
      </c>
      <c r="G48" s="61">
        <v>0.3864</v>
      </c>
      <c r="H48" s="61">
        <v>0.2614</v>
      </c>
    </row>
    <row r="49" spans="1:8" ht="12.75">
      <c r="A49" t="s">
        <v>107</v>
      </c>
      <c r="B49" s="61">
        <v>81.68170327026432</v>
      </c>
      <c r="C49" s="61">
        <v>13.832798439989897</v>
      </c>
      <c r="D49" s="61">
        <v>-30.754015577144788</v>
      </c>
      <c r="G49" s="61">
        <v>0.2724</v>
      </c>
      <c r="H49" s="61">
        <v>0.14739999999999998</v>
      </c>
    </row>
    <row r="50" spans="1:8" ht="12.75">
      <c r="A50" t="s">
        <v>108</v>
      </c>
      <c r="B50" s="61">
        <v>81.72056501882103</v>
      </c>
      <c r="C50" s="61">
        <v>13.892077082464114</v>
      </c>
      <c r="D50" s="61">
        <v>-26.229625463236047</v>
      </c>
      <c r="G50" s="61">
        <v>0.226</v>
      </c>
      <c r="H50" s="61">
        <v>0.101</v>
      </c>
    </row>
    <row r="51" spans="1:8" ht="12.75">
      <c r="A51" t="s">
        <v>109</v>
      </c>
      <c r="B51" s="61">
        <v>81.75715208287178</v>
      </c>
      <c r="C51" s="61">
        <v>14.022998674310884</v>
      </c>
      <c r="D51" s="61">
        <v>-23.768221583797082</v>
      </c>
      <c r="G51" s="61">
        <v>0.1818</v>
      </c>
      <c r="H51" s="61">
        <v>0.05679999999999999</v>
      </c>
    </row>
    <row r="52" spans="1:7" ht="12.75">
      <c r="A52" t="s">
        <v>110</v>
      </c>
      <c r="B52" s="61">
        <v>50.4359441195263</v>
      </c>
      <c r="C52" s="61">
        <v>28.105592927346805</v>
      </c>
      <c r="D52" s="61">
        <v>-32.39828241055539</v>
      </c>
      <c r="G52" s="61">
        <v>-0.0119</v>
      </c>
    </row>
    <row r="53" spans="1:7" ht="12.75">
      <c r="A53" t="s">
        <v>111</v>
      </c>
      <c r="B53" s="61">
        <v>50.599635225262695</v>
      </c>
      <c r="C53" s="61">
        <v>28.069843950955274</v>
      </c>
      <c r="D53" s="61">
        <v>-35.81753498623504</v>
      </c>
      <c r="G53" s="61">
        <v>0.0102</v>
      </c>
    </row>
    <row r="54" spans="1:7" ht="12.75">
      <c r="A54" t="s">
        <v>112</v>
      </c>
      <c r="B54" s="61">
        <v>50.711173373618315</v>
      </c>
      <c r="C54" s="61">
        <v>28.049650676086614</v>
      </c>
      <c r="D54" s="61">
        <v>-39.65922116877919</v>
      </c>
      <c r="G54" s="61">
        <v>0.0363</v>
      </c>
    </row>
    <row r="55" spans="1:7" ht="12.75">
      <c r="A55" t="s">
        <v>113</v>
      </c>
      <c r="B55" s="61">
        <v>50.831740511610896</v>
      </c>
      <c r="C55" s="61">
        <v>28.027272731036398</v>
      </c>
      <c r="D55" s="61">
        <v>-44.83075559097724</v>
      </c>
      <c r="G55" s="61">
        <v>0.0779</v>
      </c>
    </row>
    <row r="56" spans="1:7" ht="12.75">
      <c r="A56" t="s">
        <v>114</v>
      </c>
      <c r="B56" s="61">
        <v>50.86007695319132</v>
      </c>
      <c r="C56" s="61">
        <v>28.034302223115084</v>
      </c>
      <c r="D56" s="61">
        <v>-48.28771429323755</v>
      </c>
      <c r="G56" s="61">
        <v>0.0776</v>
      </c>
    </row>
    <row r="57" spans="1:8" ht="12.75">
      <c r="A57" t="s">
        <v>115</v>
      </c>
      <c r="B57" s="61">
        <v>50.02689102870961</v>
      </c>
      <c r="C57" s="61">
        <v>28.963051184242968</v>
      </c>
      <c r="D57" s="61">
        <v>-47.89802394610033</v>
      </c>
      <c r="G57" s="61">
        <v>-0.4151</v>
      </c>
      <c r="H57" s="61">
        <v>-0.2901</v>
      </c>
    </row>
    <row r="58" spans="1:8" ht="12.75">
      <c r="A58" t="s">
        <v>116</v>
      </c>
      <c r="B58" s="61">
        <v>49.96758648832712</v>
      </c>
      <c r="C58" s="61">
        <v>28.967552082302195</v>
      </c>
      <c r="D58" s="61">
        <v>-44.34185700853146</v>
      </c>
      <c r="G58" s="61">
        <v>-0.3577</v>
      </c>
      <c r="H58" s="61">
        <v>-0.23270000000000002</v>
      </c>
    </row>
    <row r="59" spans="1:8" ht="12.75">
      <c r="A59" t="s">
        <v>117</v>
      </c>
      <c r="B59" s="61">
        <v>49.89763571774924</v>
      </c>
      <c r="C59" s="61">
        <v>28.970223623512396</v>
      </c>
      <c r="D59" s="61">
        <v>-39.917690023949255</v>
      </c>
      <c r="G59" s="61">
        <v>-0.2891</v>
      </c>
      <c r="H59" s="61">
        <v>-0.16410000000000002</v>
      </c>
    </row>
    <row r="60" spans="1:8" ht="12.75">
      <c r="A60" t="s">
        <v>118</v>
      </c>
      <c r="B60" s="61">
        <v>49.81967279466718</v>
      </c>
      <c r="C60" s="61">
        <v>28.988471384762793</v>
      </c>
      <c r="D60" s="61">
        <v>-35.249724204560366</v>
      </c>
      <c r="G60" s="61">
        <v>-0.2143</v>
      </c>
      <c r="H60" s="61">
        <v>-0.08929999999999999</v>
      </c>
    </row>
    <row r="61" spans="1:8" ht="12.75">
      <c r="A61" t="s">
        <v>119</v>
      </c>
      <c r="B61" s="61">
        <v>49.75821907141164</v>
      </c>
      <c r="C61" s="61">
        <v>29.00599751862409</v>
      </c>
      <c r="D61" s="61">
        <v>-31.56023563796031</v>
      </c>
      <c r="G61" s="61">
        <v>-0.155</v>
      </c>
      <c r="H61" s="61">
        <v>-0.03</v>
      </c>
    </row>
    <row r="62" spans="1:8" ht="12.75">
      <c r="A62" t="s">
        <v>120</v>
      </c>
      <c r="B62" s="61">
        <v>52.066084623355025</v>
      </c>
      <c r="C62" s="61">
        <v>28.972011346838737</v>
      </c>
      <c r="D62" s="61">
        <v>-47.865854561883005</v>
      </c>
      <c r="G62" s="61">
        <v>0.4701</v>
      </c>
      <c r="H62" s="61">
        <v>0.3451</v>
      </c>
    </row>
    <row r="63" spans="1:8" ht="12.75">
      <c r="A63" t="s">
        <v>121</v>
      </c>
      <c r="B63" s="61">
        <v>52.01865717418901</v>
      </c>
      <c r="C63" s="61">
        <v>29.106227760919406</v>
      </c>
      <c r="D63" s="61">
        <v>-44.29725136103162</v>
      </c>
      <c r="G63" s="61">
        <v>0.4189</v>
      </c>
      <c r="H63" s="61">
        <v>0.2939</v>
      </c>
    </row>
    <row r="64" spans="1:8" ht="12.75">
      <c r="A64" t="s">
        <v>122</v>
      </c>
      <c r="B64" s="61">
        <v>51.942568971111086</v>
      </c>
      <c r="C64" s="61">
        <v>28.97433395836662</v>
      </c>
      <c r="D64" s="61">
        <v>-39.495301532821465</v>
      </c>
      <c r="G64" s="61">
        <v>0.3467</v>
      </c>
      <c r="H64" s="61">
        <v>0.2217</v>
      </c>
    </row>
    <row r="65" spans="1:8" ht="12.75">
      <c r="A65" t="s">
        <v>123</v>
      </c>
      <c r="B65" s="61">
        <v>51.85382878808922</v>
      </c>
      <c r="C65" s="61">
        <v>28.895235819019533</v>
      </c>
      <c r="D65" s="61">
        <v>-35.10283396583857</v>
      </c>
      <c r="G65" s="61">
        <v>0.2674</v>
      </c>
      <c r="H65" s="61">
        <v>0.14240000000000003</v>
      </c>
    </row>
    <row r="66" spans="1:8" ht="12.75">
      <c r="A66" t="s">
        <v>124</v>
      </c>
      <c r="B66" s="61">
        <v>51.73449186378959</v>
      </c>
      <c r="C66" s="61">
        <v>28.79332685404418</v>
      </c>
      <c r="D66" s="61">
        <v>-31.692533093547315</v>
      </c>
      <c r="G66" s="61">
        <v>0.1702</v>
      </c>
      <c r="H66" s="61">
        <v>0.04519999999999999</v>
      </c>
    </row>
    <row r="67" spans="1:7" ht="12.75">
      <c r="A67" t="s">
        <v>125</v>
      </c>
      <c r="B67" s="61">
        <v>50.72477225294091</v>
      </c>
      <c r="C67" s="61">
        <v>30.104551354399472</v>
      </c>
      <c r="D67" s="61">
        <v>-32.18353230288079</v>
      </c>
      <c r="G67" s="61">
        <v>0.0321</v>
      </c>
    </row>
    <row r="68" spans="1:7" ht="12.75">
      <c r="A68" t="s">
        <v>126</v>
      </c>
      <c r="B68" s="61">
        <v>50.74439847046718</v>
      </c>
      <c r="C68" s="61">
        <v>30.090937953236597</v>
      </c>
      <c r="D68" s="61">
        <v>-36.098369848361784</v>
      </c>
      <c r="G68" s="61">
        <v>0.0212</v>
      </c>
    </row>
    <row r="69" spans="1:7" ht="12.75">
      <c r="A69" t="s">
        <v>127</v>
      </c>
      <c r="B69" s="61">
        <v>50.78154837612284</v>
      </c>
      <c r="C69" s="61">
        <v>30.077573858892947</v>
      </c>
      <c r="D69" s="61">
        <v>-39.70956674066505</v>
      </c>
      <c r="G69" s="61">
        <v>0.014</v>
      </c>
    </row>
    <row r="70" spans="1:7" ht="12.75">
      <c r="A70" t="s">
        <v>128</v>
      </c>
      <c r="B70" s="61">
        <v>50.859080072432846</v>
      </c>
      <c r="C70" s="61">
        <v>30.05938104643141</v>
      </c>
      <c r="D70" s="61">
        <v>-44.54527764263571</v>
      </c>
      <c r="G70" s="61">
        <v>0.0131</v>
      </c>
    </row>
    <row r="71" spans="1:7" ht="12.75">
      <c r="A71" t="s">
        <v>129</v>
      </c>
      <c r="B71" s="61">
        <v>51.00581412448125</v>
      </c>
      <c r="C71" s="61">
        <v>30.07782963241462</v>
      </c>
      <c r="D71" s="61">
        <v>-48.03119915197456</v>
      </c>
      <c r="G71" s="61">
        <v>0.0772</v>
      </c>
    </row>
    <row r="72" spans="1:8" ht="12.75">
      <c r="A72" t="s">
        <v>130</v>
      </c>
      <c r="B72" s="61">
        <v>82.71123638112867</v>
      </c>
      <c r="C72" s="61">
        <v>14.870506380214048</v>
      </c>
      <c r="D72" s="61">
        <v>-23.8839226725608</v>
      </c>
      <c r="G72" s="61">
        <v>-0.1345</v>
      </c>
      <c r="H72" s="61">
        <v>-0.009500000000000008</v>
      </c>
    </row>
    <row r="73" spans="1:8" ht="12.75">
      <c r="A73" t="s">
        <v>131</v>
      </c>
      <c r="B73" s="61">
        <v>82.6108967786369</v>
      </c>
      <c r="C73" s="61">
        <v>14.804651173148498</v>
      </c>
      <c r="D73" s="61">
        <v>-25.964662615849637</v>
      </c>
      <c r="G73" s="61">
        <v>-0.1631</v>
      </c>
      <c r="H73" s="61">
        <v>-0.038099999999999995</v>
      </c>
    </row>
    <row r="74" spans="1:8" ht="12.75">
      <c r="A74" t="s">
        <v>132</v>
      </c>
      <c r="B74" s="61">
        <v>82.60784047876501</v>
      </c>
      <c r="C74" s="61">
        <v>14.65394615736265</v>
      </c>
      <c r="D74" s="61">
        <v>-31.305874707673947</v>
      </c>
      <c r="G74" s="61">
        <v>-0.2974</v>
      </c>
      <c r="H74" s="61">
        <v>-0.1724</v>
      </c>
    </row>
    <row r="75" spans="1:8" ht="12.75">
      <c r="A75" t="s">
        <v>133</v>
      </c>
      <c r="B75" s="61">
        <v>82.67555416436576</v>
      </c>
      <c r="C75" s="61">
        <v>14.470729528950478</v>
      </c>
      <c r="D75" s="61">
        <v>-36.61899940673205</v>
      </c>
      <c r="G75" s="61">
        <v>-0.4899</v>
      </c>
      <c r="H75" s="61">
        <v>-0.3649</v>
      </c>
    </row>
    <row r="76" spans="1:8" ht="12.75">
      <c r="A76" t="s">
        <v>134</v>
      </c>
      <c r="B76" s="61">
        <v>82.69995406890065</v>
      </c>
      <c r="C76" s="61">
        <v>14.384575431061323</v>
      </c>
      <c r="D76" s="61">
        <v>-39.86902355988714</v>
      </c>
      <c r="G76" s="61">
        <v>-0.5754</v>
      </c>
      <c r="H76" s="61">
        <v>-0.4504</v>
      </c>
    </row>
    <row r="77" spans="1:7" ht="12.75">
      <c r="A77" t="s">
        <v>135</v>
      </c>
      <c r="B77" s="61">
        <v>84.52282558775399</v>
      </c>
      <c r="C77" s="61">
        <v>-8.849149093740781</v>
      </c>
      <c r="D77" s="61">
        <v>-22.97260202921928</v>
      </c>
      <c r="G77" s="61">
        <v>-0.1226</v>
      </c>
    </row>
    <row r="78" spans="1:7" ht="12.75">
      <c r="A78" t="s">
        <v>136</v>
      </c>
      <c r="B78" s="61">
        <v>84.5294170100582</v>
      </c>
      <c r="C78" s="61">
        <v>-8.795250064362826</v>
      </c>
      <c r="D78" s="61">
        <v>-25.944605562379216</v>
      </c>
      <c r="G78" s="61">
        <v>-0.1073</v>
      </c>
    </row>
    <row r="79" spans="1:7" ht="12.75">
      <c r="A79" t="s">
        <v>137</v>
      </c>
      <c r="B79" s="61">
        <v>84.5289043734125</v>
      </c>
      <c r="C79" s="61">
        <v>-8.807291510129104</v>
      </c>
      <c r="D79" s="61">
        <v>-30.322612087537216</v>
      </c>
      <c r="G79" s="61">
        <v>-0.11</v>
      </c>
    </row>
    <row r="80" spans="1:7" ht="12.75">
      <c r="A80" t="s">
        <v>138</v>
      </c>
      <c r="B80" s="61">
        <v>84.53202996739446</v>
      </c>
      <c r="C80" s="61">
        <v>-8.77781409634228</v>
      </c>
      <c r="D80" s="61">
        <v>-34.685593657983155</v>
      </c>
      <c r="G80" s="61">
        <v>-0.1012</v>
      </c>
    </row>
    <row r="81" spans="1:7" ht="12.75">
      <c r="A81" t="s">
        <v>139</v>
      </c>
      <c r="B81" s="61">
        <v>84.53772943672652</v>
      </c>
      <c r="C81" s="61">
        <v>-8.732411757757717</v>
      </c>
      <c r="D81" s="61">
        <v>-38.714116045036654</v>
      </c>
      <c r="G81" s="61">
        <v>-0.0851</v>
      </c>
    </row>
    <row r="82" spans="1:7" ht="12.75">
      <c r="A82" t="s">
        <v>140</v>
      </c>
      <c r="B82" s="61">
        <v>83.36670694322082</v>
      </c>
      <c r="C82" s="61">
        <v>9.88407748743478</v>
      </c>
      <c r="D82" s="61">
        <v>23.02494245792764</v>
      </c>
      <c r="G82" s="61">
        <v>-0.0511</v>
      </c>
    </row>
    <row r="83" spans="1:7" ht="12.75">
      <c r="A83" t="s">
        <v>141</v>
      </c>
      <c r="B83" s="61">
        <v>83.31106793788256</v>
      </c>
      <c r="C83" s="61">
        <v>9.797038328657434</v>
      </c>
      <c r="D83" s="61">
        <v>27.034180824460236</v>
      </c>
      <c r="G83" s="61">
        <v>-0.1146</v>
      </c>
    </row>
    <row r="84" spans="1:8" ht="12.75">
      <c r="A84" t="s">
        <v>142</v>
      </c>
      <c r="B84" s="61">
        <v>83.26066865109367</v>
      </c>
      <c r="C84" s="61">
        <v>9.706158099332368</v>
      </c>
      <c r="D84" s="61">
        <v>31.496841383363645</v>
      </c>
      <c r="G84" s="61">
        <v>-0.1761</v>
      </c>
      <c r="H84" s="61">
        <v>-0.051100000000000007</v>
      </c>
    </row>
    <row r="85" spans="1:8" ht="12.75">
      <c r="A85" t="s">
        <v>143</v>
      </c>
      <c r="B85" s="61">
        <v>83.13241168908334</v>
      </c>
      <c r="C85" s="61">
        <v>9.632191509858663</v>
      </c>
      <c r="D85" s="61">
        <v>35.88909298677509</v>
      </c>
      <c r="G85" s="61">
        <v>-0.1692</v>
      </c>
      <c r="H85" s="61">
        <v>-0.04419999999999999</v>
      </c>
    </row>
    <row r="86" spans="1:7" ht="12.75">
      <c r="A86" t="s">
        <v>144</v>
      </c>
      <c r="B86" s="61">
        <v>82.9598602456495</v>
      </c>
      <c r="C86" s="61">
        <v>9.539836868919926</v>
      </c>
      <c r="D86" s="61">
        <v>39.41053170071787</v>
      </c>
      <c r="G86" s="61">
        <v>-0.1156</v>
      </c>
    </row>
    <row r="87" spans="1:8" ht="12.75">
      <c r="A87" t="s">
        <v>145</v>
      </c>
      <c r="B87" s="61">
        <v>82.40085470755143</v>
      </c>
      <c r="C87" s="61">
        <v>8.809657469995827</v>
      </c>
      <c r="D87" s="61">
        <v>24.021233770335513</v>
      </c>
      <c r="G87" s="61">
        <v>0.2468</v>
      </c>
      <c r="H87" s="61">
        <v>0.12179999999999999</v>
      </c>
    </row>
    <row r="88" spans="1:8" ht="12.75">
      <c r="A88" t="s">
        <v>146</v>
      </c>
      <c r="B88" s="61">
        <v>82.36911323501865</v>
      </c>
      <c r="C88" s="61">
        <v>8.76710752626753</v>
      </c>
      <c r="D88" s="61">
        <v>27.420245060857397</v>
      </c>
      <c r="G88" s="61">
        <v>0.2843</v>
      </c>
      <c r="H88" s="61">
        <v>0.1593</v>
      </c>
    </row>
    <row r="89" spans="1:8" ht="12.75">
      <c r="A89" t="s">
        <v>147</v>
      </c>
      <c r="B89" s="61">
        <v>82.32921057983732</v>
      </c>
      <c r="C89" s="61">
        <v>8.67316456131844</v>
      </c>
      <c r="D89" s="61">
        <v>31.565213188691306</v>
      </c>
      <c r="G89" s="61">
        <v>0.3411</v>
      </c>
      <c r="H89" s="61">
        <v>0.21610000000000001</v>
      </c>
    </row>
    <row r="90" spans="1:8" ht="12.75">
      <c r="A90" t="s">
        <v>148</v>
      </c>
      <c r="B90" s="61">
        <v>82.28304667226621</v>
      </c>
      <c r="C90" s="61">
        <v>8.586405290709692</v>
      </c>
      <c r="D90" s="61">
        <v>36.23874052885457</v>
      </c>
      <c r="G90" s="61">
        <v>0.4071</v>
      </c>
      <c r="H90" s="61">
        <v>0.2821</v>
      </c>
    </row>
    <row r="91" spans="1:8" ht="12.75">
      <c r="A91" t="s">
        <v>149</v>
      </c>
      <c r="B91" s="61">
        <v>82.26194540315682</v>
      </c>
      <c r="C91" s="61">
        <v>8.588053231487269</v>
      </c>
      <c r="D91" s="61">
        <v>39.572672649008524</v>
      </c>
      <c r="G91" s="61">
        <v>0.427</v>
      </c>
      <c r="H91" s="61">
        <v>0.302</v>
      </c>
    </row>
    <row r="92" spans="1:8" ht="12.75">
      <c r="A92" t="s">
        <v>150</v>
      </c>
      <c r="B92" s="61">
        <v>84.3062837980447</v>
      </c>
      <c r="C92" s="61">
        <v>8.75925117346029</v>
      </c>
      <c r="D92" s="61">
        <v>39.378923645500095</v>
      </c>
      <c r="G92" s="61">
        <v>-0.3149</v>
      </c>
      <c r="H92" s="61">
        <v>-0.1899</v>
      </c>
    </row>
    <row r="93" spans="1:8" ht="12.75">
      <c r="A93" t="s">
        <v>151</v>
      </c>
      <c r="B93" s="61">
        <v>84.33093741934505</v>
      </c>
      <c r="C93" s="61">
        <v>8.802283973087508</v>
      </c>
      <c r="D93" s="61">
        <v>35.329344827279364</v>
      </c>
      <c r="G93" s="61">
        <v>-0.3027</v>
      </c>
      <c r="H93" s="61">
        <v>-0.17770000000000002</v>
      </c>
    </row>
    <row r="94" spans="1:8" ht="12.75">
      <c r="A94" t="s">
        <v>152</v>
      </c>
      <c r="B94" s="61">
        <v>84.36055712602932</v>
      </c>
      <c r="C94" s="61">
        <v>8.840008621527</v>
      </c>
      <c r="D94" s="61">
        <v>30.960070768073322</v>
      </c>
      <c r="G94" s="61">
        <v>-0.2815</v>
      </c>
      <c r="H94" s="61">
        <v>-0.15649999999999997</v>
      </c>
    </row>
    <row r="95" spans="1:8" ht="12.75">
      <c r="A95" t="s">
        <v>153</v>
      </c>
      <c r="B95" s="61">
        <v>84.35286594877475</v>
      </c>
      <c r="C95" s="61">
        <v>9.043076055439489</v>
      </c>
      <c r="D95" s="61">
        <v>26.455413500763342</v>
      </c>
      <c r="G95" s="61">
        <v>-0.2968</v>
      </c>
      <c r="H95" s="61">
        <v>-0.1718</v>
      </c>
    </row>
    <row r="96" spans="1:8" ht="12.75">
      <c r="A96" t="s">
        <v>154</v>
      </c>
      <c r="B96" s="61">
        <v>84.40609034848707</v>
      </c>
      <c r="C96" s="61">
        <v>9.026105201594204</v>
      </c>
      <c r="D96" s="61">
        <v>22.83293277541566</v>
      </c>
      <c r="G96" s="61">
        <v>-0.2453</v>
      </c>
      <c r="H96" s="61">
        <v>-0.12029999999999999</v>
      </c>
    </row>
    <row r="97" spans="1:8" ht="12.75">
      <c r="A97" t="s">
        <v>155</v>
      </c>
      <c r="B97" s="61">
        <v>50.54500908565386</v>
      </c>
      <c r="C97" s="61">
        <v>29.91968716979569</v>
      </c>
      <c r="D97" s="61">
        <v>23.664077999959098</v>
      </c>
      <c r="G97" s="61">
        <v>-0.1585</v>
      </c>
      <c r="H97" s="61">
        <v>-0.0335</v>
      </c>
    </row>
    <row r="98" spans="1:8" ht="12.75">
      <c r="A98" t="s">
        <v>156</v>
      </c>
      <c r="B98" s="61">
        <v>50.529410689079405</v>
      </c>
      <c r="C98" s="61">
        <v>29.83071406258169</v>
      </c>
      <c r="D98" s="61">
        <v>26.88218059923446</v>
      </c>
      <c r="G98" s="61">
        <v>-0.246</v>
      </c>
      <c r="H98" s="61">
        <v>-0.121</v>
      </c>
    </row>
    <row r="99" spans="1:8" ht="12.75">
      <c r="A99" t="s">
        <v>157</v>
      </c>
      <c r="B99" s="61">
        <v>50.51442013298558</v>
      </c>
      <c r="C99" s="61">
        <v>29.70379897998253</v>
      </c>
      <c r="D99" s="61">
        <v>31.214602471971872</v>
      </c>
      <c r="G99" s="61">
        <v>-0.3704</v>
      </c>
      <c r="H99" s="61">
        <v>-0.2454</v>
      </c>
    </row>
    <row r="100" spans="1:8" ht="12.75">
      <c r="A100" t="s">
        <v>158</v>
      </c>
      <c r="B100" s="61">
        <v>50.49260770239222</v>
      </c>
      <c r="C100" s="61">
        <v>29.588579931137822</v>
      </c>
      <c r="D100" s="61">
        <v>35.12974999792076</v>
      </c>
      <c r="G100" s="61">
        <v>-0.4802</v>
      </c>
      <c r="H100" s="61">
        <v>-0.3552</v>
      </c>
    </row>
    <row r="101" spans="1:8" ht="12.75">
      <c r="A101" t="s">
        <v>159</v>
      </c>
      <c r="B101" s="61">
        <v>50.51608834973676</v>
      </c>
      <c r="C101" s="61">
        <v>29.455814130742905</v>
      </c>
      <c r="D101" s="61">
        <v>40.19171092005603</v>
      </c>
      <c r="G101" s="61">
        <v>-0.6149</v>
      </c>
      <c r="H101" s="61">
        <v>-0.4899</v>
      </c>
    </row>
    <row r="102" spans="1:7" ht="12.75">
      <c r="A102" t="s">
        <v>160</v>
      </c>
      <c r="B102" s="61">
        <v>49.616013007734665</v>
      </c>
      <c r="C102" s="61">
        <v>28.676815501973998</v>
      </c>
      <c r="D102" s="61">
        <v>36.115135891058294</v>
      </c>
      <c r="G102" s="61">
        <v>0.0634</v>
      </c>
    </row>
    <row r="103" spans="1:7" ht="12.75">
      <c r="A103" t="s">
        <v>161</v>
      </c>
      <c r="B103" s="61">
        <v>49.5834144071148</v>
      </c>
      <c r="C103" s="61">
        <v>28.79203082253672</v>
      </c>
      <c r="D103" s="61">
        <v>31.32274174751776</v>
      </c>
      <c r="G103" s="61">
        <v>0.0566</v>
      </c>
    </row>
    <row r="104" spans="1:7" ht="12.75">
      <c r="A104" t="s">
        <v>162</v>
      </c>
      <c r="B104" s="61">
        <v>49.56540118633472</v>
      </c>
      <c r="C104" s="61">
        <v>28.85739145984588</v>
      </c>
      <c r="D104" s="61">
        <v>27.421768553080614</v>
      </c>
      <c r="G104" s="61">
        <v>0.0583</v>
      </c>
    </row>
    <row r="105" spans="1:7" ht="12.75">
      <c r="A105" t="s">
        <v>163</v>
      </c>
      <c r="B105" s="61">
        <v>49.540611605639164</v>
      </c>
      <c r="C105" s="61">
        <v>28.896503839084566</v>
      </c>
      <c r="D105" s="61">
        <v>23.650545496834354</v>
      </c>
      <c r="G105" s="61">
        <v>0.0752</v>
      </c>
    </row>
    <row r="106" spans="1:7" ht="12.75">
      <c r="A106" t="s">
        <v>164</v>
      </c>
      <c r="B106" s="61">
        <v>49.711699605380254</v>
      </c>
      <c r="C106" s="61">
        <v>28.496995828702318</v>
      </c>
      <c r="D106" s="61">
        <v>40.03995582837855</v>
      </c>
      <c r="G106" s="61">
        <v>0.0625</v>
      </c>
    </row>
    <row r="107" spans="1:7" ht="12.75">
      <c r="A107" t="s">
        <v>165</v>
      </c>
      <c r="B107" s="61">
        <v>51.53074608673083</v>
      </c>
      <c r="C107" s="61">
        <v>29.14252592938854</v>
      </c>
      <c r="D107" s="61">
        <v>23.58256031197479</v>
      </c>
      <c r="G107" s="61">
        <v>-0.0672</v>
      </c>
    </row>
    <row r="108" spans="1:7" ht="12.75">
      <c r="A108" t="s">
        <v>166</v>
      </c>
      <c r="B108" s="61">
        <v>51.521053007621155</v>
      </c>
      <c r="C108" s="61">
        <v>29.040291668231625</v>
      </c>
      <c r="D108" s="61">
        <v>26.881949110259306</v>
      </c>
      <c r="G108" s="61">
        <v>-0.0781</v>
      </c>
    </row>
    <row r="109" spans="1:7" ht="12.75">
      <c r="A109" t="s">
        <v>167</v>
      </c>
      <c r="B109" s="61">
        <v>51.5358826658326</v>
      </c>
      <c r="C109" s="61">
        <v>28.973262485506012</v>
      </c>
      <c r="D109" s="61">
        <v>30.80710282473207</v>
      </c>
      <c r="G109" s="61">
        <v>-0.0581</v>
      </c>
    </row>
    <row r="110" spans="1:7" ht="12.75">
      <c r="A110" t="s">
        <v>168</v>
      </c>
      <c r="B110" s="61">
        <v>51.53136760315176</v>
      </c>
      <c r="C110" s="61">
        <v>29.0710544104619</v>
      </c>
      <c r="D110" s="61">
        <v>34.798426395660556</v>
      </c>
      <c r="G110" s="61">
        <v>-0.0686</v>
      </c>
    </row>
    <row r="111" spans="1:7" ht="12.75">
      <c r="A111" t="s">
        <v>169</v>
      </c>
      <c r="B111" s="61">
        <v>51.53385662351719</v>
      </c>
      <c r="C111" s="61">
        <v>29.050987431732302</v>
      </c>
      <c r="D111" s="61">
        <v>39.72228075347394</v>
      </c>
      <c r="G111" s="61">
        <v>-0.0657</v>
      </c>
    </row>
    <row r="112" spans="1:8" ht="12.75">
      <c r="A112" t="s">
        <v>170</v>
      </c>
      <c r="B112" s="61">
        <v>82.76306573323748</v>
      </c>
      <c r="C112" s="61">
        <v>-12.853999879588871</v>
      </c>
      <c r="D112" s="61">
        <v>24.795721233258035</v>
      </c>
      <c r="G112" s="61">
        <v>0.1817</v>
      </c>
      <c r="H112" s="61">
        <v>0.0567</v>
      </c>
    </row>
    <row r="113" spans="1:8" ht="12.75">
      <c r="A113" t="s">
        <v>171</v>
      </c>
      <c r="B113" s="61">
        <v>82.73968465377997</v>
      </c>
      <c r="C113" s="61">
        <v>-12.814921385243181</v>
      </c>
      <c r="D113" s="61">
        <v>29.13627859071113</v>
      </c>
      <c r="G113" s="61">
        <v>0.2241</v>
      </c>
      <c r="H113" s="61">
        <v>0.0991</v>
      </c>
    </row>
    <row r="114" spans="1:8" ht="12.75">
      <c r="A114" t="s">
        <v>172</v>
      </c>
      <c r="B114" s="61">
        <v>82.73885909073168</v>
      </c>
      <c r="C114" s="61">
        <v>-12.781698965087703</v>
      </c>
      <c r="D114" s="61">
        <v>33.21753529465508</v>
      </c>
      <c r="G114" s="61">
        <v>0.257</v>
      </c>
      <c r="H114" s="61">
        <v>0.132</v>
      </c>
    </row>
    <row r="115" spans="1:8" ht="12.75">
      <c r="A115" t="s">
        <v>173</v>
      </c>
      <c r="B115" s="61">
        <v>82.68604972684118</v>
      </c>
      <c r="C115" s="61">
        <v>-12.759315130724676</v>
      </c>
      <c r="D115" s="61">
        <v>36.985778395810776</v>
      </c>
      <c r="G115" s="61">
        <v>0.2886</v>
      </c>
      <c r="H115" s="61">
        <v>0.16360000000000002</v>
      </c>
    </row>
    <row r="116" spans="1:8" ht="12.75">
      <c r="A116" t="s">
        <v>174</v>
      </c>
      <c r="B116" s="61">
        <v>82.63860578863532</v>
      </c>
      <c r="C116" s="61">
        <v>-12.74819519948732</v>
      </c>
      <c r="D116" s="61">
        <v>39.89073373798294</v>
      </c>
      <c r="G116" s="61">
        <v>0.3098</v>
      </c>
      <c r="H116" s="61">
        <v>0.18480000000000002</v>
      </c>
    </row>
    <row r="117" spans="1:8" ht="12.75">
      <c r="A117" t="s">
        <v>175</v>
      </c>
      <c r="B117" s="61">
        <v>83.66893695252362</v>
      </c>
      <c r="C117" s="61">
        <v>-13.68682259866104</v>
      </c>
      <c r="D117" s="61">
        <v>23.456135446942497</v>
      </c>
      <c r="G117" s="61">
        <v>-0.2088</v>
      </c>
      <c r="H117" s="61">
        <v>-0.08380000000000001</v>
      </c>
    </row>
    <row r="118" spans="1:8" ht="12.75">
      <c r="A118" t="s">
        <v>176</v>
      </c>
      <c r="B118" s="61">
        <v>83.71847962042693</v>
      </c>
      <c r="C118" s="61">
        <v>-13.707473645285406</v>
      </c>
      <c r="D118" s="61">
        <v>26.24904864239846</v>
      </c>
      <c r="G118" s="61">
        <v>-0.172</v>
      </c>
      <c r="H118" s="61">
        <v>-0.046999999999999986</v>
      </c>
    </row>
    <row r="119" spans="1:7" ht="12.75">
      <c r="A119" t="s">
        <v>177</v>
      </c>
      <c r="B119" s="61">
        <v>83.7685036695317</v>
      </c>
      <c r="C119" s="61">
        <v>-13.562693404892846</v>
      </c>
      <c r="D119" s="61">
        <v>31.450562711627967</v>
      </c>
      <c r="G119" s="61">
        <v>-0.0631</v>
      </c>
    </row>
    <row r="120" spans="1:7" ht="12.75">
      <c r="A120" t="s">
        <v>178</v>
      </c>
      <c r="B120" s="61">
        <v>83.84040532578501</v>
      </c>
      <c r="C120" s="61">
        <v>-13.683185057939456</v>
      </c>
      <c r="D120" s="61">
        <v>37.29412601972576</v>
      </c>
      <c r="G120" s="61">
        <v>-0.0498</v>
      </c>
    </row>
    <row r="121" spans="1:7" ht="12.75">
      <c r="A121" t="s">
        <v>179</v>
      </c>
      <c r="B121" s="61">
        <v>83.85143614792793</v>
      </c>
      <c r="C121" s="61">
        <v>-13.762185057557224</v>
      </c>
      <c r="D121" s="61">
        <v>39.93019628760522</v>
      </c>
      <c r="G121" s="61">
        <v>-0.0648</v>
      </c>
    </row>
    <row r="122" spans="1:7" ht="12.75">
      <c r="A122" t="s">
        <v>180</v>
      </c>
      <c r="B122" s="61">
        <v>50.6826399209425</v>
      </c>
      <c r="C122" s="61">
        <v>-28.047791004660507</v>
      </c>
      <c r="D122" s="61">
        <v>31.659539172537325</v>
      </c>
      <c r="G122" s="61">
        <v>0.0355</v>
      </c>
    </row>
    <row r="123" spans="1:7" ht="12.75">
      <c r="A123" t="s">
        <v>181</v>
      </c>
      <c r="B123" s="61">
        <v>50.700667846127736</v>
      </c>
      <c r="C123" s="61">
        <v>-28.04887507805704</v>
      </c>
      <c r="D123" s="61">
        <v>35.7037239464367</v>
      </c>
      <c r="G123" s="61">
        <v>0.036</v>
      </c>
    </row>
    <row r="124" spans="1:7" ht="12.75">
      <c r="A124" t="s">
        <v>182</v>
      </c>
      <c r="B124" s="61">
        <v>50.75053679529404</v>
      </c>
      <c r="C124" s="61">
        <v>-28.051535336498272</v>
      </c>
      <c r="D124" s="61">
        <v>40.381125369684625</v>
      </c>
      <c r="G124" s="61">
        <v>0.0394</v>
      </c>
    </row>
    <row r="125" spans="1:7" ht="12.75">
      <c r="A125" t="s">
        <v>183</v>
      </c>
      <c r="B125" s="61">
        <v>50.80918760770934</v>
      </c>
      <c r="C125" s="61">
        <v>-28.053616104406203</v>
      </c>
      <c r="D125" s="61">
        <v>44.790780349060064</v>
      </c>
      <c r="G125" s="61">
        <v>0.0475</v>
      </c>
    </row>
    <row r="126" spans="1:8" ht="12.75">
      <c r="A126" t="s">
        <v>184</v>
      </c>
      <c r="B126" s="61">
        <v>51.06807734672127</v>
      </c>
      <c r="C126" s="61">
        <v>-28.002017461831265</v>
      </c>
      <c r="D126" s="61">
        <v>47.87399865913607</v>
      </c>
      <c r="G126" s="61">
        <v>0.1752</v>
      </c>
      <c r="H126" s="61">
        <v>0.050199999999999995</v>
      </c>
    </row>
    <row r="127" spans="1:8" ht="12.75">
      <c r="A127" t="s">
        <v>185</v>
      </c>
      <c r="B127" s="61">
        <v>49.75058426777352</v>
      </c>
      <c r="C127" s="61">
        <v>-29.020804159172084</v>
      </c>
      <c r="D127" s="61">
        <v>31.69729101277629</v>
      </c>
      <c r="G127" s="61">
        <v>-0.1485</v>
      </c>
      <c r="H127" s="61">
        <v>-0.023499999999999993</v>
      </c>
    </row>
    <row r="128" spans="1:8" ht="12.75">
      <c r="A128" t="s">
        <v>186</v>
      </c>
      <c r="B128" s="61">
        <v>49.86084109009962</v>
      </c>
      <c r="C128" s="61">
        <v>-28.98840715871493</v>
      </c>
      <c r="D128" s="61">
        <v>35.183105804371245</v>
      </c>
      <c r="G128" s="61">
        <v>-0.2552</v>
      </c>
      <c r="H128" s="61">
        <v>-0.13019999999999998</v>
      </c>
    </row>
    <row r="129" spans="1:8" ht="12.75">
      <c r="A129" t="s">
        <v>187</v>
      </c>
      <c r="B129" s="61">
        <v>50.02854574303398</v>
      </c>
      <c r="C129" s="61">
        <v>-28.969813911457145</v>
      </c>
      <c r="D129" s="61">
        <v>40.55900294855105</v>
      </c>
      <c r="G129" s="61">
        <v>-0.418</v>
      </c>
      <c r="H129" s="61">
        <v>-0.293</v>
      </c>
    </row>
    <row r="130" spans="1:8" ht="12.75">
      <c r="A130" t="s">
        <v>188</v>
      </c>
      <c r="B130" s="61">
        <v>50.03925477324468</v>
      </c>
      <c r="C130" s="61">
        <v>-29.083909256559963</v>
      </c>
      <c r="D130" s="61">
        <v>44.47354645730759</v>
      </c>
      <c r="G130" s="61">
        <v>-0.4392</v>
      </c>
      <c r="H130" s="61">
        <v>-0.3142</v>
      </c>
    </row>
    <row r="131" spans="1:8" ht="12.75">
      <c r="A131" t="s">
        <v>189</v>
      </c>
      <c r="B131" s="61">
        <v>50.129507596026585</v>
      </c>
      <c r="C131" s="61">
        <v>-29.00439226166792</v>
      </c>
      <c r="D131" s="61">
        <v>47.95663899671912</v>
      </c>
      <c r="G131" s="61">
        <v>-0.5235</v>
      </c>
      <c r="H131" s="61">
        <v>-0.39849999999999997</v>
      </c>
    </row>
    <row r="132" spans="1:8" ht="12.75">
      <c r="A132" t="s">
        <v>190</v>
      </c>
      <c r="B132" s="61">
        <v>51.75911435167157</v>
      </c>
      <c r="C132" s="61">
        <v>-28.861060052321427</v>
      </c>
      <c r="D132" s="61">
        <v>32.63835923637488</v>
      </c>
      <c r="G132" s="61">
        <v>0.1796</v>
      </c>
      <c r="H132" s="61">
        <v>0.05460000000000001</v>
      </c>
    </row>
    <row r="133" spans="1:8" ht="12.75">
      <c r="A133" t="s">
        <v>191</v>
      </c>
      <c r="B133" s="61">
        <v>51.870897252559345</v>
      </c>
      <c r="C133" s="61">
        <v>-28.96256049594897</v>
      </c>
      <c r="D133" s="61">
        <v>35.91467008511337</v>
      </c>
      <c r="G133" s="61">
        <v>0.2763</v>
      </c>
      <c r="H133" s="61">
        <v>0.1513</v>
      </c>
    </row>
    <row r="134" spans="1:8" ht="12.75">
      <c r="A134" t="s">
        <v>192</v>
      </c>
      <c r="B134" s="61">
        <v>51.97708909423215</v>
      </c>
      <c r="C134" s="61">
        <v>-28.976089446835648</v>
      </c>
      <c r="D134" s="61">
        <v>39.5320620399904</v>
      </c>
      <c r="G134" s="61">
        <v>0.381</v>
      </c>
      <c r="H134" s="61">
        <v>0.256</v>
      </c>
    </row>
    <row r="135" spans="1:8" ht="12.75">
      <c r="A135" t="s">
        <v>193</v>
      </c>
      <c r="B135" s="61">
        <v>52.10767640997693</v>
      </c>
      <c r="C135" s="61">
        <v>-28.907233389873685</v>
      </c>
      <c r="D135" s="61">
        <v>44.13141406614325</v>
      </c>
      <c r="G135" s="61">
        <v>0.5175</v>
      </c>
      <c r="H135" s="61">
        <v>0.3925</v>
      </c>
    </row>
    <row r="136" spans="1:8" ht="12.75">
      <c r="A136" t="s">
        <v>194</v>
      </c>
      <c r="B136" s="61">
        <v>52.18938832322922</v>
      </c>
      <c r="C136" s="61">
        <v>-28.91020992988268</v>
      </c>
      <c r="D136" s="61">
        <v>47.37002192462256</v>
      </c>
      <c r="G136" s="61">
        <v>0.5984</v>
      </c>
      <c r="H136" s="61">
        <v>0.47340000000000004</v>
      </c>
    </row>
    <row r="137" spans="1:7" ht="12.75">
      <c r="A137" t="s">
        <v>195</v>
      </c>
      <c r="B137" s="61">
        <v>50.58987819119386</v>
      </c>
      <c r="C137" s="61">
        <v>-30.02613091562852</v>
      </c>
      <c r="D137" s="61">
        <v>32.41643402344063</v>
      </c>
      <c r="G137" s="61">
        <v>-0.0538</v>
      </c>
    </row>
    <row r="138" spans="1:7" ht="12.75">
      <c r="A138" t="s">
        <v>196</v>
      </c>
      <c r="B138" s="61">
        <v>50.673889497145616</v>
      </c>
      <c r="C138" s="61">
        <v>-30.01691062560288</v>
      </c>
      <c r="D138" s="61">
        <v>36.19936700812936</v>
      </c>
      <c r="G138" s="61">
        <v>-0.0602</v>
      </c>
    </row>
    <row r="139" spans="1:7" ht="12.75">
      <c r="A139" t="s">
        <v>197</v>
      </c>
      <c r="B139" s="61">
        <v>50.7314358123</v>
      </c>
      <c r="C139" s="61">
        <v>-29.998766489832832</v>
      </c>
      <c r="D139" s="61">
        <v>40.83917392961432</v>
      </c>
      <c r="G139" s="61">
        <v>-0.0719</v>
      </c>
    </row>
    <row r="140" spans="1:7" ht="12.75">
      <c r="A140" t="s">
        <v>198</v>
      </c>
      <c r="B140" s="61">
        <v>50.80142096630938</v>
      </c>
      <c r="C140" s="61">
        <v>-29.99520378583698</v>
      </c>
      <c r="D140" s="61">
        <v>44.27061089326056</v>
      </c>
      <c r="G140" s="61">
        <v>-0.0629</v>
      </c>
    </row>
    <row r="141" spans="1:7" ht="12.75">
      <c r="A141" t="s">
        <v>199</v>
      </c>
      <c r="B141" s="61">
        <v>50.839854117772944</v>
      </c>
      <c r="C141" s="61">
        <v>-29.97709440259186</v>
      </c>
      <c r="D141" s="61">
        <v>48.04754892388181</v>
      </c>
      <c r="G141" s="61">
        <v>-0.0714</v>
      </c>
    </row>
    <row r="142" spans="1:8" ht="12.75">
      <c r="A142" t="s">
        <v>200</v>
      </c>
      <c r="B142" s="61">
        <v>81.69825823972398</v>
      </c>
      <c r="C142" s="61">
        <v>-14.051456452439066</v>
      </c>
      <c r="D142" s="61">
        <v>24.143499933068544</v>
      </c>
      <c r="G142" s="61">
        <v>0.2409</v>
      </c>
      <c r="H142" s="61">
        <v>0.1159</v>
      </c>
    </row>
    <row r="143" spans="1:8" ht="12.75">
      <c r="A143" t="s">
        <v>201</v>
      </c>
      <c r="B143" s="61">
        <v>81.68703414896719</v>
      </c>
      <c r="C143" s="61">
        <v>-13.974964696055665</v>
      </c>
      <c r="D143" s="61">
        <v>27.263592068231947</v>
      </c>
      <c r="G143" s="61">
        <v>0.2531</v>
      </c>
      <c r="H143" s="61">
        <v>0.1281</v>
      </c>
    </row>
    <row r="144" spans="1:8" ht="12.75">
      <c r="A144" t="s">
        <v>202</v>
      </c>
      <c r="B144" s="61">
        <v>81.68597680260423</v>
      </c>
      <c r="C144" s="61">
        <v>-13.876044643005908</v>
      </c>
      <c r="D144" s="61">
        <v>31.767148183627434</v>
      </c>
      <c r="G144" s="61">
        <v>0.2622</v>
      </c>
      <c r="H144" s="61">
        <v>0.1372</v>
      </c>
    </row>
    <row r="145" spans="1:8" ht="12.75">
      <c r="A145" t="s">
        <v>203</v>
      </c>
      <c r="B145" s="61">
        <v>81.78881941648889</v>
      </c>
      <c r="C145" s="61">
        <v>-13.790633022411615</v>
      </c>
      <c r="D145" s="61">
        <v>36.50523353249276</v>
      </c>
      <c r="G145" s="61">
        <v>0.1745</v>
      </c>
      <c r="H145" s="61">
        <v>0.04949999999999999</v>
      </c>
    </row>
    <row r="146" spans="1:8" ht="12.75">
      <c r="A146" t="s">
        <v>204</v>
      </c>
      <c r="B146" s="61">
        <v>81.82778918613174</v>
      </c>
      <c r="C146" s="61">
        <v>-13.758362947459053</v>
      </c>
      <c r="D146" s="61">
        <v>39.68703717482306</v>
      </c>
      <c r="G146" s="61">
        <v>0.1435</v>
      </c>
      <c r="H146" s="61">
        <v>0.01849999999999999</v>
      </c>
    </row>
    <row r="147" spans="1:8" ht="12.75">
      <c r="A147" t="s">
        <v>205</v>
      </c>
      <c r="B147" s="61">
        <v>82.90801765110105</v>
      </c>
      <c r="C147" s="61">
        <v>-14.85533018162612</v>
      </c>
      <c r="D147" s="61">
        <v>23.30027023984133</v>
      </c>
      <c r="G147" s="61">
        <v>-0.1812</v>
      </c>
      <c r="H147" s="61">
        <v>-0.0562</v>
      </c>
    </row>
    <row r="148" spans="1:8" ht="12.75">
      <c r="A148" t="s">
        <v>206</v>
      </c>
      <c r="B148" s="61">
        <v>82.89357299625993</v>
      </c>
      <c r="C148" s="61">
        <v>-14.804626842662584</v>
      </c>
      <c r="D148" s="61">
        <v>26.52255009053009</v>
      </c>
      <c r="G148" s="61">
        <v>-0.231</v>
      </c>
      <c r="H148" s="61">
        <v>-0.10600000000000001</v>
      </c>
    </row>
    <row r="149" spans="1:8" ht="12.75">
      <c r="A149" t="s">
        <v>207</v>
      </c>
      <c r="B149" s="61">
        <v>82.95368654481774</v>
      </c>
      <c r="C149" s="61">
        <v>-14.725620444392778</v>
      </c>
      <c r="D149" s="61">
        <v>30.255098766269604</v>
      </c>
      <c r="G149" s="61">
        <v>-0.3118</v>
      </c>
      <c r="H149" s="61">
        <v>-0.18680000000000002</v>
      </c>
    </row>
    <row r="150" spans="1:8" ht="12.75">
      <c r="A150" t="s">
        <v>208</v>
      </c>
      <c r="B150" s="61">
        <v>82.98852017334612</v>
      </c>
      <c r="C150" s="61">
        <v>-14.644562720913246</v>
      </c>
      <c r="D150" s="61">
        <v>34.48018446040729</v>
      </c>
      <c r="G150" s="61">
        <v>-0.3915</v>
      </c>
      <c r="H150" s="61">
        <v>-0.2665</v>
      </c>
    </row>
    <row r="151" spans="1:8" ht="12.75">
      <c r="A151" t="s">
        <v>209</v>
      </c>
      <c r="B151" s="61">
        <v>83.01372179867798</v>
      </c>
      <c r="C151" s="61">
        <v>-14.582955937978461</v>
      </c>
      <c r="D151" s="61">
        <v>37.6591125666941</v>
      </c>
      <c r="G151" s="61">
        <v>-0.4504</v>
      </c>
      <c r="H151" s="61">
        <v>-0.3254</v>
      </c>
    </row>
    <row r="152" spans="1:8" ht="12.75">
      <c r="A152" t="s">
        <v>210</v>
      </c>
      <c r="B152" s="61">
        <v>83.03509137617566</v>
      </c>
      <c r="C152" s="61">
        <v>-14.539154584591518</v>
      </c>
      <c r="D152" s="61">
        <v>40.02101750774809</v>
      </c>
      <c r="G152" s="61">
        <v>-0.4907</v>
      </c>
      <c r="H152" s="61">
        <v>-0.3657</v>
      </c>
    </row>
    <row r="153" spans="1:7" ht="12.75">
      <c r="A153" t="s">
        <v>211</v>
      </c>
      <c r="B153" s="61">
        <v>83.69428445903091</v>
      </c>
      <c r="C153" s="61">
        <v>7.893738635924911</v>
      </c>
      <c r="D153" s="61">
        <v>24.011176574139977</v>
      </c>
      <c r="G153" s="61">
        <v>0.068</v>
      </c>
    </row>
    <row r="154" spans="1:7" ht="12.75">
      <c r="A154" t="s">
        <v>212</v>
      </c>
      <c r="B154" s="61">
        <v>83.70614257540316</v>
      </c>
      <c r="C154" s="61">
        <v>7.8644635387012665</v>
      </c>
      <c r="D154" s="61">
        <v>27.23112828455913</v>
      </c>
      <c r="G154" s="61">
        <v>0.0979</v>
      </c>
    </row>
    <row r="155" spans="1:8" ht="12.75">
      <c r="A155" t="s">
        <v>213</v>
      </c>
      <c r="B155" s="61">
        <v>83.67572022732936</v>
      </c>
      <c r="C155" s="61">
        <v>7.797448432056007</v>
      </c>
      <c r="D155" s="61">
        <v>32.396120331682546</v>
      </c>
      <c r="G155" s="61">
        <v>0.1636</v>
      </c>
      <c r="H155" s="61">
        <v>0.038599999999999995</v>
      </c>
    </row>
    <row r="156" spans="1:8" ht="12.75">
      <c r="A156" t="s">
        <v>214</v>
      </c>
      <c r="B156" s="61">
        <v>83.54822500186364</v>
      </c>
      <c r="C156" s="61">
        <v>7.833554259717981</v>
      </c>
      <c r="D156" s="61">
        <v>35.676473143738185</v>
      </c>
      <c r="G156" s="61">
        <v>0.1313</v>
      </c>
      <c r="H156" s="61">
        <v>0.0063</v>
      </c>
    </row>
    <row r="157" spans="1:8" ht="12.75">
      <c r="A157" t="s">
        <v>215</v>
      </c>
      <c r="B157" s="61">
        <v>83.46254371210183</v>
      </c>
      <c r="C157" s="61">
        <v>7.811370289376076</v>
      </c>
      <c r="D157" s="61">
        <v>38.80775698189232</v>
      </c>
      <c r="G157" s="61">
        <v>0.1637</v>
      </c>
      <c r="H157" s="61">
        <v>0.03870000000000001</v>
      </c>
    </row>
    <row r="158" spans="1:8" ht="12.75">
      <c r="A158" t="s">
        <v>216</v>
      </c>
      <c r="B158" s="61">
        <v>50.758417266404905</v>
      </c>
      <c r="C158" s="61">
        <v>27.919417415509997</v>
      </c>
      <c r="D158" s="61">
        <v>24.472580531268832</v>
      </c>
      <c r="G158" s="61">
        <v>0.1713</v>
      </c>
      <c r="H158" s="61">
        <v>0.04630000000000001</v>
      </c>
    </row>
    <row r="159" spans="1:8" ht="12.75">
      <c r="A159" t="s">
        <v>217</v>
      </c>
      <c r="B159" s="61">
        <v>50.75583915143313</v>
      </c>
      <c r="C159" s="61">
        <v>27.782631071621797</v>
      </c>
      <c r="D159" s="61">
        <v>28.318340557767492</v>
      </c>
      <c r="G159" s="61">
        <v>0.3067</v>
      </c>
      <c r="H159" s="61">
        <v>0.18169999999999997</v>
      </c>
    </row>
    <row r="160" spans="1:8" ht="12.75">
      <c r="A160" t="s">
        <v>218</v>
      </c>
      <c r="B160" s="61">
        <v>50.6774983822003</v>
      </c>
      <c r="C160" s="61">
        <v>27.615573893325482</v>
      </c>
      <c r="D160" s="61">
        <v>33.488369315435264</v>
      </c>
      <c r="G160" s="61">
        <v>0.4665</v>
      </c>
      <c r="H160" s="61">
        <v>0.3415</v>
      </c>
    </row>
    <row r="161" spans="1:8" ht="12.75">
      <c r="A161" t="s">
        <v>219</v>
      </c>
      <c r="B161" s="61">
        <v>50.688942873069074</v>
      </c>
      <c r="C161" s="61">
        <v>27.46559542830526</v>
      </c>
      <c r="D161" s="61">
        <v>36.114161886086414</v>
      </c>
      <c r="G161" s="61">
        <v>0.6169</v>
      </c>
      <c r="H161" s="61">
        <v>0.4919</v>
      </c>
    </row>
    <row r="162" spans="1:8" ht="12.75">
      <c r="A162" t="s">
        <v>220</v>
      </c>
      <c r="B162" s="61">
        <v>50.67533158922427</v>
      </c>
      <c r="C162" s="61">
        <v>27.452517842831803</v>
      </c>
      <c r="D162" s="61">
        <v>39.540537943505335</v>
      </c>
      <c r="G162" s="61">
        <v>0.6292</v>
      </c>
      <c r="H162" s="61">
        <v>0.5042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T207"/>
  <sheetViews>
    <sheetView workbookViewId="0" topLeftCell="H36">
      <selection activeCell="U114" sqref="U1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8515625" style="1" customWidth="1"/>
    <col min="16" max="16" width="11.421875" style="1" customWidth="1"/>
    <col min="17" max="16384" width="9.140625" style="1" customWidth="1"/>
  </cols>
  <sheetData>
    <row r="1" spans="2:14" ht="13.5" customHeight="1">
      <c r="B1" s="57" t="s">
        <v>53</v>
      </c>
      <c r="C1" s="84" t="s">
        <v>57</v>
      </c>
      <c r="D1" s="84"/>
      <c r="E1" s="28"/>
      <c r="F1" s="17" t="s">
        <v>3</v>
      </c>
      <c r="G1" s="58">
        <v>38936.82064814815</v>
      </c>
      <c r="H1" s="12"/>
      <c r="M1" s="52"/>
      <c r="N1" s="4"/>
    </row>
    <row r="2" spans="2:15" ht="13.5">
      <c r="B2" s="57" t="s">
        <v>54</v>
      </c>
      <c r="C2" s="84" t="s">
        <v>58</v>
      </c>
      <c r="D2" s="84"/>
      <c r="E2" s="5"/>
      <c r="F2" s="38"/>
      <c r="G2" s="34"/>
      <c r="H2" s="11"/>
      <c r="J2" s="83" t="s">
        <v>46</v>
      </c>
      <c r="K2" s="83"/>
      <c r="L2" s="83"/>
      <c r="M2" s="83"/>
      <c r="N2" s="83"/>
      <c r="O2" s="83"/>
    </row>
    <row r="3" spans="2:15" ht="13.5">
      <c r="B3" s="57" t="s">
        <v>55</v>
      </c>
      <c r="C3" s="84"/>
      <c r="D3" s="84"/>
      <c r="E3" s="2"/>
      <c r="F3" s="17" t="s">
        <v>2</v>
      </c>
      <c r="G3" s="2"/>
      <c r="H3" s="2"/>
      <c r="J3" s="83"/>
      <c r="K3" s="83"/>
      <c r="L3" s="83"/>
      <c r="M3" s="83"/>
      <c r="N3" s="83"/>
      <c r="O3" s="83"/>
    </row>
    <row r="4" spans="2:15" ht="13.5">
      <c r="B4" s="57" t="s">
        <v>56</v>
      </c>
      <c r="C4" s="84" t="s">
        <v>59</v>
      </c>
      <c r="D4" s="84"/>
      <c r="E4" s="2"/>
      <c r="F4" s="38"/>
      <c r="G4" s="2"/>
      <c r="H4" s="2"/>
      <c r="J4" s="83"/>
      <c r="K4" s="83"/>
      <c r="L4" s="83"/>
      <c r="M4" s="83"/>
      <c r="N4" s="83"/>
      <c r="O4" s="83"/>
    </row>
    <row r="5" spans="2:15" ht="13.5">
      <c r="B5" s="9"/>
      <c r="E5" s="80" t="s">
        <v>34</v>
      </c>
      <c r="F5" s="80"/>
      <c r="G5" s="6">
        <v>161</v>
      </c>
      <c r="H5" s="2"/>
      <c r="J5" s="83"/>
      <c r="K5" s="83"/>
      <c r="L5" s="83"/>
      <c r="M5" s="83"/>
      <c r="N5" s="83"/>
      <c r="O5" s="83"/>
    </row>
    <row r="6" spans="2:15" ht="13.5">
      <c r="B6" s="57" t="s">
        <v>4</v>
      </c>
      <c r="C6" s="79">
        <v>0.75</v>
      </c>
      <c r="D6" s="79"/>
      <c r="E6" s="80" t="s">
        <v>35</v>
      </c>
      <c r="F6" s="80"/>
      <c r="G6" s="47">
        <v>111</v>
      </c>
      <c r="H6" s="2"/>
      <c r="J6" s="83"/>
      <c r="K6" s="83"/>
      <c r="L6" s="83"/>
      <c r="M6" s="83"/>
      <c r="N6" s="83"/>
      <c r="O6" s="83"/>
    </row>
    <row r="7" spans="2:8" ht="13.5">
      <c r="B7" s="57" t="s">
        <v>36</v>
      </c>
      <c r="C7" s="79">
        <v>0.125</v>
      </c>
      <c r="D7" s="79"/>
      <c r="E7" s="78" t="s">
        <v>19</v>
      </c>
      <c r="F7" s="78"/>
      <c r="G7" s="36">
        <v>0.012346583850931674</v>
      </c>
      <c r="H7" s="6"/>
    </row>
    <row r="8" spans="2:8" ht="13.5">
      <c r="B8" s="57" t="s">
        <v>37</v>
      </c>
      <c r="C8" s="79">
        <v>-0.125</v>
      </c>
      <c r="D8" s="79"/>
      <c r="E8" s="80" t="s">
        <v>12</v>
      </c>
      <c r="F8" s="80"/>
      <c r="G8" s="35">
        <v>0.7621</v>
      </c>
      <c r="H8" s="5"/>
    </row>
    <row r="9" spans="5:8" ht="13.5">
      <c r="E9" s="80" t="s">
        <v>13</v>
      </c>
      <c r="F9" s="80"/>
      <c r="G9" s="35">
        <v>-0.6164106173074104</v>
      </c>
      <c r="H9" s="5"/>
    </row>
    <row r="10" spans="2:8" ht="13.5">
      <c r="B10" s="16" t="s">
        <v>5</v>
      </c>
      <c r="C10" s="46" t="s">
        <v>6</v>
      </c>
      <c r="E10" s="80" t="s">
        <v>14</v>
      </c>
      <c r="F10" s="80"/>
      <c r="G10" s="36">
        <v>1.3785106173074104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81" t="s">
        <v>52</v>
      </c>
      <c r="C12" s="82"/>
      <c r="D12" s="82"/>
      <c r="E12" s="82"/>
      <c r="F12" s="82"/>
      <c r="G12" s="82"/>
      <c r="H12" s="1"/>
      <c r="J12" s="48" t="s">
        <v>38</v>
      </c>
      <c r="K12" s="43">
        <v>24</v>
      </c>
      <c r="L12" s="43">
        <v>0</v>
      </c>
      <c r="M12" s="43">
        <v>26</v>
      </c>
      <c r="N12" s="43">
        <v>50</v>
      </c>
      <c r="O12" s="44">
        <v>31.05590062111801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53</v>
      </c>
      <c r="L13" s="43"/>
      <c r="M13" s="43">
        <v>58</v>
      </c>
      <c r="N13" s="43">
        <v>111</v>
      </c>
      <c r="O13" s="44">
        <v>68.94409937888199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77</v>
      </c>
      <c r="L15" s="43">
        <v>0</v>
      </c>
      <c r="M15" s="43">
        <v>84</v>
      </c>
      <c r="N15" s="43">
        <v>161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0.5950459205564158</v>
      </c>
      <c r="L18" s="41">
        <v>0.7435921888289663</v>
      </c>
      <c r="M18" s="41">
        <v>1.3072140141900945E-05</v>
      </c>
      <c r="N18" s="50">
        <v>0.7621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-0.4149769386329325</v>
      </c>
      <c r="L19" s="41">
        <v>-0.6285517126036204</v>
      </c>
      <c r="M19" s="41">
        <v>-6.208889967496134E-06</v>
      </c>
      <c r="N19" s="50">
        <v>-0.6164106173074104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1.0100228591893483</v>
      </c>
      <c r="L20" s="41">
        <v>1.3721439014325867</v>
      </c>
      <c r="M20" s="41">
        <v>1.928103010939708E-05</v>
      </c>
      <c r="N20" s="50">
        <v>1.3785106173074104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0.01779244587287313</v>
      </c>
      <c r="L22" s="41">
        <v>0.010408830388130376</v>
      </c>
      <c r="M22" s="41">
        <v>-3.454211549779807E-08</v>
      </c>
      <c r="N22" s="50">
        <v>0.012346583850931674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0.19503666576743398</v>
      </c>
      <c r="L23" s="41">
        <v>0.2189834910628436</v>
      </c>
      <c r="M23" s="41">
        <v>2.0827917521362706E-06</v>
      </c>
      <c r="N23" s="50">
        <v>0.2932457507894807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0.1948294046728721</v>
      </c>
      <c r="L24" s="41">
        <v>0.21941845756014183</v>
      </c>
      <c r="M24" s="41">
        <v>2.0890029923519046E-06</v>
      </c>
      <c r="N24" s="50">
        <v>0.29390068008407527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12" ht="13.5">
      <c r="B43" s="2"/>
      <c r="C43" s="2"/>
      <c r="D43" s="2"/>
      <c r="E43" s="2"/>
      <c r="F43" s="2"/>
      <c r="G43" s="2"/>
      <c r="H43" s="2"/>
      <c r="L43" s="1" t="s">
        <v>225</v>
      </c>
    </row>
    <row r="44" spans="2:12" ht="13.5">
      <c r="B44" s="3"/>
      <c r="C44" s="3"/>
      <c r="D44" s="3"/>
      <c r="E44" s="3"/>
      <c r="F44" s="3"/>
      <c r="G44" s="22"/>
      <c r="H44" s="3"/>
      <c r="L44" s="1" t="s">
        <v>226</v>
      </c>
    </row>
    <row r="45" spans="2:1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L45" s="25" t="s">
        <v>1</v>
      </c>
      <c r="M45" s="13" t="s">
        <v>7</v>
      </c>
      <c r="N45" s="13" t="s">
        <v>8</v>
      </c>
      <c r="O45" s="13" t="s">
        <v>9</v>
      </c>
      <c r="P45" s="13" t="s">
        <v>10</v>
      </c>
      <c r="Q45" s="13" t="s">
        <v>0</v>
      </c>
      <c r="R45" s="14"/>
    </row>
    <row r="46" spans="2:18" ht="13.5" customHeight="1">
      <c r="B46" s="26"/>
      <c r="C46" s="23"/>
      <c r="D46" s="23"/>
      <c r="E46" s="23"/>
      <c r="F46" s="23"/>
      <c r="G46" s="23"/>
      <c r="H46" s="14"/>
      <c r="L46" s="26"/>
      <c r="M46" s="23"/>
      <c r="N46" s="23"/>
      <c r="O46" s="23"/>
      <c r="P46" s="23"/>
      <c r="Q46" s="23"/>
      <c r="R46" s="14"/>
    </row>
    <row r="47" spans="2:20" ht="13.5">
      <c r="B47" s="27" t="s">
        <v>60</v>
      </c>
      <c r="C47" s="24">
        <v>49.783997324294866</v>
      </c>
      <c r="D47" s="24">
        <v>-29.178158466171627</v>
      </c>
      <c r="E47" s="24">
        <v>-24.29875299969431</v>
      </c>
      <c r="F47" s="60">
        <v>-0.1781</v>
      </c>
      <c r="G47" s="60">
        <v>-0.05310000000000001</v>
      </c>
      <c r="J47" s="1">
        <f>2*F47</f>
        <v>-0.3562</v>
      </c>
      <c r="L47" s="27" t="s">
        <v>199</v>
      </c>
      <c r="M47" s="24">
        <v>50.839854117772944</v>
      </c>
      <c r="N47" s="24">
        <v>-29.97709440259186</v>
      </c>
      <c r="O47" s="24">
        <v>48.04754892388181</v>
      </c>
      <c r="P47" s="60">
        <v>-0.0714</v>
      </c>
      <c r="Q47" s="60"/>
      <c r="R47" s="15"/>
      <c r="T47" s="1">
        <f aca="true" t="shared" si="0" ref="T47:T78">2*P47</f>
        <v>-0.1428</v>
      </c>
    </row>
    <row r="48" spans="2:20" ht="13.5">
      <c r="B48" s="27" t="s">
        <v>61</v>
      </c>
      <c r="C48" s="24">
        <v>49.87607115590668</v>
      </c>
      <c r="D48" s="24">
        <v>-29.084241697800845</v>
      </c>
      <c r="E48" s="24">
        <v>-27.731081101380322</v>
      </c>
      <c r="F48" s="60">
        <v>-0.2761</v>
      </c>
      <c r="G48" s="60">
        <v>-0.1511</v>
      </c>
      <c r="J48" s="1">
        <f aca="true" t="shared" si="1" ref="J48:J111">2*F48</f>
        <v>-0.5522</v>
      </c>
      <c r="L48" s="27" t="s">
        <v>189</v>
      </c>
      <c r="M48" s="24">
        <v>50.129507596026585</v>
      </c>
      <c r="N48" s="24">
        <v>-29.00439226166792</v>
      </c>
      <c r="O48" s="24">
        <v>47.95663899671912</v>
      </c>
      <c r="P48" s="60">
        <v>-0.5235</v>
      </c>
      <c r="Q48" s="60">
        <v>-0.39849999999999997</v>
      </c>
      <c r="R48" s="15"/>
      <c r="T48" s="1">
        <f t="shared" si="0"/>
        <v>-1.047</v>
      </c>
    </row>
    <row r="49" spans="2:20" ht="13.5">
      <c r="B49" s="27" t="s">
        <v>62</v>
      </c>
      <c r="C49" s="24">
        <v>49.959738214965334</v>
      </c>
      <c r="D49" s="24">
        <v>-28.92668055660457</v>
      </c>
      <c r="E49" s="24">
        <v>-32.29078104708457</v>
      </c>
      <c r="F49" s="60">
        <v>-0.3416</v>
      </c>
      <c r="G49" s="60">
        <v>-0.21660000000000001</v>
      </c>
      <c r="J49" s="1">
        <f t="shared" si="1"/>
        <v>-0.6832</v>
      </c>
      <c r="L49" s="27" t="s">
        <v>184</v>
      </c>
      <c r="M49" s="24">
        <v>51.06807734672127</v>
      </c>
      <c r="N49" s="24">
        <v>-28.002017461831265</v>
      </c>
      <c r="O49" s="24">
        <v>47.87399865913607</v>
      </c>
      <c r="P49" s="60">
        <v>0.1752</v>
      </c>
      <c r="Q49" s="60">
        <v>0.050199999999999995</v>
      </c>
      <c r="R49" s="15"/>
      <c r="T49" s="1">
        <f t="shared" si="0"/>
        <v>0.3504</v>
      </c>
    </row>
    <row r="50" spans="2:20" ht="13.5">
      <c r="B50" s="27" t="s">
        <v>63</v>
      </c>
      <c r="C50" s="24">
        <v>50.03083596656622</v>
      </c>
      <c r="D50" s="24">
        <v>-28.827466555848506</v>
      </c>
      <c r="E50" s="24">
        <v>-36.44809941234622</v>
      </c>
      <c r="F50" s="60">
        <v>-0.3773</v>
      </c>
      <c r="G50" s="60">
        <v>-0.2523</v>
      </c>
      <c r="J50" s="1">
        <f t="shared" si="1"/>
        <v>-0.7546</v>
      </c>
      <c r="L50" s="27" t="s">
        <v>194</v>
      </c>
      <c r="M50" s="24">
        <v>52.18938832322922</v>
      </c>
      <c r="N50" s="24">
        <v>-28.91020992988268</v>
      </c>
      <c r="O50" s="24">
        <v>47.37002192462256</v>
      </c>
      <c r="P50" s="60">
        <v>0.5984</v>
      </c>
      <c r="Q50" s="60">
        <v>0.47340000000000004</v>
      </c>
      <c r="R50" s="15"/>
      <c r="T50" s="1">
        <f t="shared" si="0"/>
        <v>1.1968</v>
      </c>
    </row>
    <row r="51" spans="2:20" ht="13.5">
      <c r="B51" s="27" t="s">
        <v>64</v>
      </c>
      <c r="C51" s="24">
        <v>50.0823161743826</v>
      </c>
      <c r="D51" s="24">
        <v>-28.721751080974954</v>
      </c>
      <c r="E51" s="24">
        <v>-40.62065295812154</v>
      </c>
      <c r="F51" s="60">
        <v>-0.3704</v>
      </c>
      <c r="G51" s="60">
        <v>-0.2454</v>
      </c>
      <c r="J51" s="1">
        <f t="shared" si="1"/>
        <v>-0.7408</v>
      </c>
      <c r="L51" s="27" t="s">
        <v>183</v>
      </c>
      <c r="M51" s="24">
        <v>50.80918760770934</v>
      </c>
      <c r="N51" s="24">
        <v>-28.053616104406203</v>
      </c>
      <c r="O51" s="24">
        <v>44.790780349060064</v>
      </c>
      <c r="P51" s="60">
        <v>0.0475</v>
      </c>
      <c r="Q51" s="60"/>
      <c r="R51" s="15"/>
      <c r="T51" s="1">
        <f t="shared" si="0"/>
        <v>0.095</v>
      </c>
    </row>
    <row r="52" spans="2:20" ht="13.5">
      <c r="B52" s="27" t="s">
        <v>65</v>
      </c>
      <c r="C52" s="24">
        <v>50.77791377427969</v>
      </c>
      <c r="D52" s="24">
        <v>-29.419834494609223</v>
      </c>
      <c r="E52" s="24">
        <v>-40.45956944214891</v>
      </c>
      <c r="F52" s="60">
        <v>-0.6164</v>
      </c>
      <c r="G52" s="60">
        <v>-0.49139999999999995</v>
      </c>
      <c r="J52" s="1">
        <f t="shared" si="1"/>
        <v>-1.2328</v>
      </c>
      <c r="L52" s="27" t="s">
        <v>188</v>
      </c>
      <c r="M52" s="24">
        <v>50.03925477324468</v>
      </c>
      <c r="N52" s="24">
        <v>-29.083909256559963</v>
      </c>
      <c r="O52" s="24">
        <v>44.47354645730759</v>
      </c>
      <c r="P52" s="60">
        <v>-0.4392</v>
      </c>
      <c r="Q52" s="60">
        <v>-0.3142</v>
      </c>
      <c r="R52" s="15"/>
      <c r="T52" s="1">
        <f t="shared" si="0"/>
        <v>-0.8784</v>
      </c>
    </row>
    <row r="53" spans="2:20" ht="13.5">
      <c r="B53" s="27" t="s">
        <v>66</v>
      </c>
      <c r="C53" s="24">
        <v>50.77630743558819</v>
      </c>
      <c r="D53" s="24">
        <v>-29.50230035877978</v>
      </c>
      <c r="E53" s="24">
        <v>-37.080672034048376</v>
      </c>
      <c r="F53" s="60">
        <v>-0.5424</v>
      </c>
      <c r="G53" s="60">
        <v>-0.4174</v>
      </c>
      <c r="J53" s="1">
        <f t="shared" si="1"/>
        <v>-1.0848</v>
      </c>
      <c r="L53" s="27" t="s">
        <v>198</v>
      </c>
      <c r="M53" s="24">
        <v>50.80142096630938</v>
      </c>
      <c r="N53" s="24">
        <v>-29.99520378583698</v>
      </c>
      <c r="O53" s="24">
        <v>44.27061089326056</v>
      </c>
      <c r="P53" s="60">
        <v>-0.0629</v>
      </c>
      <c r="Q53" s="60"/>
      <c r="R53" s="15"/>
      <c r="T53" s="1">
        <f t="shared" si="0"/>
        <v>-0.1258</v>
      </c>
    </row>
    <row r="54" spans="2:20" ht="13.5">
      <c r="B54" s="27" t="s">
        <v>67</v>
      </c>
      <c r="C54" s="24">
        <v>50.757522612223454</v>
      </c>
      <c r="D54" s="24">
        <v>-29.590502439812</v>
      </c>
      <c r="E54" s="24">
        <v>-33.65017173923434</v>
      </c>
      <c r="F54" s="60">
        <v>-0.4657</v>
      </c>
      <c r="G54" s="60">
        <v>-0.3407</v>
      </c>
      <c r="J54" s="1">
        <f t="shared" si="1"/>
        <v>-0.9314</v>
      </c>
      <c r="L54" s="27" t="s">
        <v>193</v>
      </c>
      <c r="M54" s="24">
        <v>52.10767640997693</v>
      </c>
      <c r="N54" s="24">
        <v>-28.907233389873685</v>
      </c>
      <c r="O54" s="24">
        <v>44.13141406614325</v>
      </c>
      <c r="P54" s="60">
        <v>0.5175</v>
      </c>
      <c r="Q54" s="60">
        <v>0.3925</v>
      </c>
      <c r="R54" s="15"/>
      <c r="T54" s="1">
        <f t="shared" si="0"/>
        <v>1.035</v>
      </c>
    </row>
    <row r="55" spans="2:20" ht="13.5">
      <c r="B55" s="27" t="s">
        <v>68</v>
      </c>
      <c r="C55" s="24">
        <v>50.68856011617464</v>
      </c>
      <c r="D55" s="24">
        <v>-29.73233004701934</v>
      </c>
      <c r="E55" s="24">
        <v>-29.861497578088716</v>
      </c>
      <c r="F55" s="60">
        <v>-0.3417</v>
      </c>
      <c r="G55" s="60">
        <v>-0.2167</v>
      </c>
      <c r="J55" s="1">
        <f t="shared" si="1"/>
        <v>-0.6834</v>
      </c>
      <c r="L55" s="27" t="s">
        <v>197</v>
      </c>
      <c r="M55" s="24">
        <v>50.7314358123</v>
      </c>
      <c r="N55" s="24">
        <v>-29.998766489832832</v>
      </c>
      <c r="O55" s="24">
        <v>40.83917392961432</v>
      </c>
      <c r="P55" s="60">
        <v>-0.0719</v>
      </c>
      <c r="Q55" s="60"/>
      <c r="R55" s="15"/>
      <c r="T55" s="1">
        <f t="shared" si="0"/>
        <v>-0.1438</v>
      </c>
    </row>
    <row r="56" spans="2:20" ht="13.5">
      <c r="B56" s="27" t="s">
        <v>69</v>
      </c>
      <c r="C56" s="24">
        <v>50.680233443592996</v>
      </c>
      <c r="D56" s="24">
        <v>-29.948093013992775</v>
      </c>
      <c r="E56" s="24">
        <v>-24.347275111076428</v>
      </c>
      <c r="F56" s="60">
        <v>-0.1282</v>
      </c>
      <c r="G56" s="60">
        <v>-0.0032000000000000084</v>
      </c>
      <c r="J56" s="1">
        <f t="shared" si="1"/>
        <v>-0.2564</v>
      </c>
      <c r="L56" s="27" t="s">
        <v>187</v>
      </c>
      <c r="M56" s="24">
        <v>50.02854574303398</v>
      </c>
      <c r="N56" s="24">
        <v>-28.969813911457145</v>
      </c>
      <c r="O56" s="24">
        <v>40.55900294855105</v>
      </c>
      <c r="P56" s="60">
        <v>-0.418</v>
      </c>
      <c r="Q56" s="60">
        <v>-0.293</v>
      </c>
      <c r="R56" s="15"/>
      <c r="T56" s="1">
        <f t="shared" si="0"/>
        <v>-0.836</v>
      </c>
    </row>
    <row r="57" spans="2:20" ht="13.5">
      <c r="B57" s="27" t="s">
        <v>70</v>
      </c>
      <c r="C57" s="24">
        <v>52.09512640807389</v>
      </c>
      <c r="D57" s="24">
        <v>-28.63130430827314</v>
      </c>
      <c r="E57" s="24">
        <v>-40.430634991856905</v>
      </c>
      <c r="F57" s="60">
        <v>0.561</v>
      </c>
      <c r="G57" s="60">
        <v>0.43600000000000005</v>
      </c>
      <c r="J57" s="1">
        <f t="shared" si="1"/>
        <v>1.122</v>
      </c>
      <c r="L57" s="27" t="s">
        <v>182</v>
      </c>
      <c r="M57" s="24">
        <v>50.75053679529404</v>
      </c>
      <c r="N57" s="24">
        <v>-28.051535336498272</v>
      </c>
      <c r="O57" s="24">
        <v>40.381125369684625</v>
      </c>
      <c r="P57" s="60">
        <v>0.0394</v>
      </c>
      <c r="Q57" s="60"/>
      <c r="R57" s="15"/>
      <c r="T57" s="1">
        <f t="shared" si="0"/>
        <v>0.0788</v>
      </c>
    </row>
    <row r="58" spans="2:20" ht="13.5">
      <c r="B58" s="27" t="s">
        <v>71</v>
      </c>
      <c r="C58" s="24">
        <v>52.00078774138311</v>
      </c>
      <c r="D58" s="24">
        <v>-28.850507935806505</v>
      </c>
      <c r="E58" s="24">
        <v>-37.284480369483404</v>
      </c>
      <c r="F58" s="60">
        <v>0.4195</v>
      </c>
      <c r="G58" s="60">
        <v>0.2945</v>
      </c>
      <c r="J58" s="1">
        <f t="shared" si="1"/>
        <v>0.839</v>
      </c>
      <c r="L58" s="27" t="s">
        <v>159</v>
      </c>
      <c r="M58" s="24">
        <v>50.51608834973676</v>
      </c>
      <c r="N58" s="24">
        <v>29.455814130742905</v>
      </c>
      <c r="O58" s="24">
        <v>40.19171092005603</v>
      </c>
      <c r="P58" s="60">
        <v>-0.6149</v>
      </c>
      <c r="Q58" s="60">
        <v>-0.4899</v>
      </c>
      <c r="R58" s="15"/>
      <c r="T58" s="1">
        <f t="shared" si="0"/>
        <v>-1.2298</v>
      </c>
    </row>
    <row r="59" spans="2:20" ht="13.5">
      <c r="B59" s="27" t="s">
        <v>72</v>
      </c>
      <c r="C59" s="24">
        <v>51.91753822348339</v>
      </c>
      <c r="D59" s="24">
        <v>-28.97131550261066</v>
      </c>
      <c r="E59" s="24">
        <v>-32.090942869527595</v>
      </c>
      <c r="F59" s="60">
        <v>0.322</v>
      </c>
      <c r="G59" s="60">
        <v>0.197</v>
      </c>
      <c r="J59" s="1">
        <f t="shared" si="1"/>
        <v>0.644</v>
      </c>
      <c r="L59" s="27" t="s">
        <v>164</v>
      </c>
      <c r="M59" s="24">
        <v>49.711699605380254</v>
      </c>
      <c r="N59" s="24">
        <v>28.496995828702318</v>
      </c>
      <c r="O59" s="24">
        <v>40.03995582837855</v>
      </c>
      <c r="P59" s="60">
        <v>0.0625</v>
      </c>
      <c r="Q59" s="60"/>
      <c r="R59" s="15"/>
      <c r="T59" s="1">
        <f t="shared" si="0"/>
        <v>0.125</v>
      </c>
    </row>
    <row r="60" spans="2:20" ht="13.5">
      <c r="B60" s="27" t="s">
        <v>73</v>
      </c>
      <c r="C60" s="24">
        <v>51.7691255274516</v>
      </c>
      <c r="D60" s="24">
        <v>-29.20436386347822</v>
      </c>
      <c r="E60" s="24">
        <v>-28.835213756559106</v>
      </c>
      <c r="F60" s="60">
        <v>0.1757</v>
      </c>
      <c r="G60" s="60">
        <v>0.050699999999999995</v>
      </c>
      <c r="J60" s="1">
        <f t="shared" si="1"/>
        <v>0.3514</v>
      </c>
      <c r="L60" s="27" t="s">
        <v>210</v>
      </c>
      <c r="M60" s="24">
        <v>83.03509137617566</v>
      </c>
      <c r="N60" s="24">
        <v>-14.539154584591518</v>
      </c>
      <c r="O60" s="24">
        <v>40.02101750774809</v>
      </c>
      <c r="P60" s="60">
        <v>-0.4907</v>
      </c>
      <c r="Q60" s="60">
        <v>-0.3657</v>
      </c>
      <c r="R60" s="15"/>
      <c r="T60" s="1">
        <f t="shared" si="0"/>
        <v>-0.9814</v>
      </c>
    </row>
    <row r="61" spans="2:20" ht="13.5">
      <c r="B61" s="27" t="s">
        <v>74</v>
      </c>
      <c r="C61" s="24">
        <v>51.72233841429421</v>
      </c>
      <c r="D61" s="24">
        <v>-29.18562542143283</v>
      </c>
      <c r="E61" s="24">
        <v>-24.031171853091422</v>
      </c>
      <c r="F61" s="60">
        <v>0.1273</v>
      </c>
      <c r="G61" s="60">
        <v>0.0022999999999999965</v>
      </c>
      <c r="J61" s="1">
        <f t="shared" si="1"/>
        <v>0.2546</v>
      </c>
      <c r="L61" s="27" t="s">
        <v>179</v>
      </c>
      <c r="M61" s="24">
        <v>83.85143614792793</v>
      </c>
      <c r="N61" s="24">
        <v>-13.762185057557224</v>
      </c>
      <c r="O61" s="24">
        <v>39.93019628760522</v>
      </c>
      <c r="P61" s="60">
        <v>-0.0648</v>
      </c>
      <c r="Q61" s="60"/>
      <c r="R61" s="15"/>
      <c r="T61" s="1">
        <f t="shared" si="0"/>
        <v>-0.1296</v>
      </c>
    </row>
    <row r="62" spans="2:20" ht="13.5">
      <c r="B62" s="27" t="s">
        <v>75</v>
      </c>
      <c r="C62" s="24">
        <v>50.98727461116408</v>
      </c>
      <c r="D62" s="24">
        <v>-27.52094908671396</v>
      </c>
      <c r="E62" s="24">
        <v>-35.90816523511658</v>
      </c>
      <c r="F62" s="60">
        <v>0.6064</v>
      </c>
      <c r="G62" s="60">
        <v>0.48140000000000005</v>
      </c>
      <c r="J62" s="1">
        <f t="shared" si="1"/>
        <v>1.2128</v>
      </c>
      <c r="L62" s="27" t="s">
        <v>174</v>
      </c>
      <c r="M62" s="24">
        <v>82.63860578863532</v>
      </c>
      <c r="N62" s="24">
        <v>-12.74819519948732</v>
      </c>
      <c r="O62" s="24">
        <v>39.89073373798294</v>
      </c>
      <c r="P62" s="60">
        <v>0.3098</v>
      </c>
      <c r="Q62" s="60">
        <v>0.18480000000000002</v>
      </c>
      <c r="R62" s="15"/>
      <c r="T62" s="1">
        <f t="shared" si="0"/>
        <v>0.6196</v>
      </c>
    </row>
    <row r="63" spans="2:20" ht="13.5">
      <c r="B63" s="27" t="s">
        <v>76</v>
      </c>
      <c r="C63" s="24">
        <v>50.77485657172444</v>
      </c>
      <c r="D63" s="24">
        <v>-27.666386113625602</v>
      </c>
      <c r="E63" s="24">
        <v>-31.898912867078256</v>
      </c>
      <c r="F63" s="60">
        <v>0.4244</v>
      </c>
      <c r="G63" s="60">
        <v>0.2994</v>
      </c>
      <c r="J63" s="1">
        <f t="shared" si="1"/>
        <v>0.8488</v>
      </c>
      <c r="L63" s="27" t="s">
        <v>169</v>
      </c>
      <c r="M63" s="24">
        <v>51.53385662351719</v>
      </c>
      <c r="N63" s="24">
        <v>29.050987431732302</v>
      </c>
      <c r="O63" s="24">
        <v>39.72228075347394</v>
      </c>
      <c r="P63" s="60">
        <v>-0.0657</v>
      </c>
      <c r="Q63" s="60"/>
      <c r="R63" s="15"/>
      <c r="T63" s="1">
        <f t="shared" si="0"/>
        <v>-0.1314</v>
      </c>
    </row>
    <row r="64" spans="2:20" ht="13.5">
      <c r="B64" s="27" t="s">
        <v>77</v>
      </c>
      <c r="C64" s="24">
        <v>50.61962288224583</v>
      </c>
      <c r="D64" s="24">
        <v>-27.831248433044582</v>
      </c>
      <c r="E64" s="24">
        <v>-27.842054689488837</v>
      </c>
      <c r="F64" s="60">
        <v>0.2489</v>
      </c>
      <c r="G64" s="60">
        <v>0.12390000000000001</v>
      </c>
      <c r="J64" s="1">
        <f t="shared" si="1"/>
        <v>0.4978</v>
      </c>
      <c r="L64" s="27" t="s">
        <v>204</v>
      </c>
      <c r="M64" s="24">
        <v>81.82778918613174</v>
      </c>
      <c r="N64" s="24">
        <v>-13.758362947459053</v>
      </c>
      <c r="O64" s="24">
        <v>39.68703717482306</v>
      </c>
      <c r="P64" s="60">
        <v>0.1435</v>
      </c>
      <c r="Q64" s="60">
        <v>0.01849999999999999</v>
      </c>
      <c r="R64" s="15"/>
      <c r="T64" s="1">
        <f t="shared" si="0"/>
        <v>0.287</v>
      </c>
    </row>
    <row r="65" spans="2:20" ht="13.5">
      <c r="B65" s="27" t="s">
        <v>78</v>
      </c>
      <c r="C65" s="24">
        <v>50.479304252986694</v>
      </c>
      <c r="D65" s="24">
        <v>-27.98371879548642</v>
      </c>
      <c r="E65" s="24">
        <v>-24.219013500095688</v>
      </c>
      <c r="F65" s="60">
        <v>0.1029</v>
      </c>
      <c r="J65" s="1">
        <f t="shared" si="1"/>
        <v>0.2058</v>
      </c>
      <c r="L65" s="27" t="s">
        <v>149</v>
      </c>
      <c r="M65" s="24">
        <v>82.26194540315682</v>
      </c>
      <c r="N65" s="24">
        <v>8.588053231487269</v>
      </c>
      <c r="O65" s="24">
        <v>39.572672649008524</v>
      </c>
      <c r="P65" s="60">
        <v>0.427</v>
      </c>
      <c r="Q65" s="60">
        <v>0.302</v>
      </c>
      <c r="R65" s="15"/>
      <c r="T65" s="1">
        <f t="shared" si="0"/>
        <v>0.854</v>
      </c>
    </row>
    <row r="66" spans="2:20" ht="13.5">
      <c r="B66" s="27" t="s">
        <v>79</v>
      </c>
      <c r="C66" s="24">
        <v>50.98580487059888</v>
      </c>
      <c r="D66" s="24">
        <v>-27.36067159182519</v>
      </c>
      <c r="E66" s="24">
        <v>-40.20762997476547</v>
      </c>
      <c r="F66" s="60">
        <v>0.7621</v>
      </c>
      <c r="G66" s="60">
        <v>0.6371</v>
      </c>
      <c r="J66" s="1">
        <f t="shared" si="1"/>
        <v>1.5242</v>
      </c>
      <c r="L66" s="27" t="s">
        <v>220</v>
      </c>
      <c r="M66" s="24">
        <v>50.67533158922427</v>
      </c>
      <c r="N66" s="24">
        <v>27.452517842831803</v>
      </c>
      <c r="O66" s="24">
        <v>39.540537943505335</v>
      </c>
      <c r="P66" s="60">
        <v>0.6292</v>
      </c>
      <c r="Q66" s="60">
        <v>0.5042</v>
      </c>
      <c r="R66" s="15"/>
      <c r="T66" s="1">
        <f t="shared" si="0"/>
        <v>1.2584</v>
      </c>
    </row>
    <row r="67" spans="2:20" ht="13.5">
      <c r="B67" s="27" t="s">
        <v>80</v>
      </c>
      <c r="C67" s="24">
        <v>82.62714980548863</v>
      </c>
      <c r="D67" s="24">
        <v>-9.230626533794405</v>
      </c>
      <c r="E67" s="24">
        <v>-22.987863026981387</v>
      </c>
      <c r="F67" s="60">
        <v>0.0436</v>
      </c>
      <c r="J67" s="1">
        <f t="shared" si="1"/>
        <v>0.0872</v>
      </c>
      <c r="L67" s="27" t="s">
        <v>192</v>
      </c>
      <c r="M67" s="24">
        <v>51.97708909423215</v>
      </c>
      <c r="N67" s="24">
        <v>-28.976089446835648</v>
      </c>
      <c r="O67" s="24">
        <v>39.5320620399904</v>
      </c>
      <c r="P67" s="60">
        <v>0.381</v>
      </c>
      <c r="Q67" s="60">
        <v>0.256</v>
      </c>
      <c r="R67" s="15"/>
      <c r="T67" s="1">
        <f t="shared" si="0"/>
        <v>0.762</v>
      </c>
    </row>
    <row r="68" spans="2:20" ht="13.5">
      <c r="B68" s="27" t="s">
        <v>81</v>
      </c>
      <c r="C68" s="24">
        <v>82.61873721282808</v>
      </c>
      <c r="D68" s="24">
        <v>-9.152060998289214</v>
      </c>
      <c r="E68" s="24">
        <v>-26.37362292749522</v>
      </c>
      <c r="F68" s="60">
        <v>0.0351</v>
      </c>
      <c r="J68" s="63">
        <f t="shared" si="1"/>
        <v>0.0702</v>
      </c>
      <c r="L68" s="27" t="s">
        <v>144</v>
      </c>
      <c r="M68" s="24">
        <v>82.9598602456495</v>
      </c>
      <c r="N68" s="24">
        <v>9.539836868919926</v>
      </c>
      <c r="O68" s="24">
        <v>39.41053170071787</v>
      </c>
      <c r="P68" s="60">
        <v>-0.1156</v>
      </c>
      <c r="Q68" s="60"/>
      <c r="R68" s="15"/>
      <c r="T68" s="1">
        <f t="shared" si="0"/>
        <v>-0.2312</v>
      </c>
    </row>
    <row r="69" spans="2:20" ht="13.5">
      <c r="B69" s="27" t="s">
        <v>82</v>
      </c>
      <c r="C69" s="24">
        <v>82.58754415349725</v>
      </c>
      <c r="D69" s="24">
        <v>-9.00441643819016</v>
      </c>
      <c r="E69" s="24">
        <v>-31.51547100475186</v>
      </c>
      <c r="F69" s="60">
        <v>0.0506</v>
      </c>
      <c r="J69" s="63">
        <f t="shared" si="1"/>
        <v>0.1012</v>
      </c>
      <c r="L69" s="27" t="s">
        <v>150</v>
      </c>
      <c r="M69" s="24">
        <v>84.3062837980447</v>
      </c>
      <c r="N69" s="24">
        <v>8.75925117346029</v>
      </c>
      <c r="O69" s="24">
        <v>39.378923645500095</v>
      </c>
      <c r="P69" s="60">
        <v>-0.3149</v>
      </c>
      <c r="Q69" s="60">
        <v>-0.1899</v>
      </c>
      <c r="R69" s="15"/>
      <c r="T69" s="1">
        <f t="shared" si="0"/>
        <v>-0.6298</v>
      </c>
    </row>
    <row r="70" spans="2:20" ht="13.5">
      <c r="B70" s="27" t="s">
        <v>83</v>
      </c>
      <c r="C70" s="24">
        <v>82.61435752892478</v>
      </c>
      <c r="D70" s="24">
        <v>-8.951951061802518</v>
      </c>
      <c r="E70" s="24">
        <v>-36.73632974347184</v>
      </c>
      <c r="F70" s="60">
        <v>0.0233</v>
      </c>
      <c r="J70" s="63">
        <f t="shared" si="1"/>
        <v>0.0466</v>
      </c>
      <c r="L70" s="27" t="s">
        <v>215</v>
      </c>
      <c r="M70" s="24">
        <v>83.46254371210183</v>
      </c>
      <c r="N70" s="24">
        <v>7.811370289376076</v>
      </c>
      <c r="O70" s="24">
        <v>38.80775698189232</v>
      </c>
      <c r="P70" s="60">
        <v>0.1637</v>
      </c>
      <c r="Q70" s="60">
        <v>0.03870000000000001</v>
      </c>
      <c r="R70" s="15"/>
      <c r="T70" s="1">
        <f t="shared" si="0"/>
        <v>0.3274</v>
      </c>
    </row>
    <row r="71" spans="2:20" ht="13.5">
      <c r="B71" s="27" t="s">
        <v>84</v>
      </c>
      <c r="C71" s="24">
        <v>82.59574686351908</v>
      </c>
      <c r="D71" s="24">
        <v>-8.88223796267056</v>
      </c>
      <c r="E71" s="24">
        <v>-39.51259196164745</v>
      </c>
      <c r="F71" s="60">
        <v>0.0454</v>
      </c>
      <c r="J71" s="63">
        <f t="shared" si="1"/>
        <v>0.0908</v>
      </c>
      <c r="L71" s="27" t="s">
        <v>209</v>
      </c>
      <c r="M71" s="24">
        <v>83.01372179867798</v>
      </c>
      <c r="N71" s="24">
        <v>-14.582955937978461</v>
      </c>
      <c r="O71" s="24">
        <v>37.6591125666941</v>
      </c>
      <c r="P71" s="60">
        <v>-0.4504</v>
      </c>
      <c r="Q71" s="60">
        <v>-0.3254</v>
      </c>
      <c r="R71" s="15"/>
      <c r="T71" s="1">
        <f t="shared" si="0"/>
        <v>-0.9008</v>
      </c>
    </row>
    <row r="72" spans="2:20" ht="13.5">
      <c r="B72" s="27" t="s">
        <v>85</v>
      </c>
      <c r="C72" s="24">
        <v>83.51205086059532</v>
      </c>
      <c r="D72" s="24">
        <v>-9.555834777237</v>
      </c>
      <c r="E72" s="24">
        <v>-39.42700395857684</v>
      </c>
      <c r="F72" s="60">
        <v>-0.4058</v>
      </c>
      <c r="G72" s="60">
        <v>-0.2808</v>
      </c>
      <c r="J72" s="63">
        <f t="shared" si="1"/>
        <v>-0.8116</v>
      </c>
      <c r="L72" s="27" t="s">
        <v>178</v>
      </c>
      <c r="M72" s="24">
        <v>83.84040532578501</v>
      </c>
      <c r="N72" s="24">
        <v>-13.683185057939456</v>
      </c>
      <c r="O72" s="24">
        <v>37.29412601972576</v>
      </c>
      <c r="P72" s="60">
        <v>-0.0498</v>
      </c>
      <c r="Q72" s="60"/>
      <c r="R72" s="15"/>
      <c r="T72" s="1">
        <f t="shared" si="0"/>
        <v>-0.0996</v>
      </c>
    </row>
    <row r="73" spans="2:20" ht="13.5">
      <c r="B73" s="27" t="s">
        <v>86</v>
      </c>
      <c r="C73" s="24">
        <v>83.4867399814356</v>
      </c>
      <c r="D73" s="24">
        <v>-9.581812072365052</v>
      </c>
      <c r="E73" s="24">
        <v>-35.276380057246946</v>
      </c>
      <c r="F73" s="60">
        <v>-0.3746</v>
      </c>
      <c r="G73" s="60">
        <v>-0.2496</v>
      </c>
      <c r="J73" s="63">
        <f t="shared" si="1"/>
        <v>-0.7492</v>
      </c>
      <c r="L73" s="27" t="s">
        <v>173</v>
      </c>
      <c r="M73" s="24">
        <v>82.68604972684118</v>
      </c>
      <c r="N73" s="24">
        <v>-12.759315130724676</v>
      </c>
      <c r="O73" s="24">
        <v>36.985778395810776</v>
      </c>
      <c r="P73" s="60">
        <v>0.2886</v>
      </c>
      <c r="Q73" s="60">
        <v>0.16360000000000002</v>
      </c>
      <c r="R73" s="15"/>
      <c r="T73" s="1">
        <f t="shared" si="0"/>
        <v>0.5772</v>
      </c>
    </row>
    <row r="74" spans="2:20" ht="13.5">
      <c r="B74" s="27" t="s">
        <v>87</v>
      </c>
      <c r="C74" s="24">
        <v>83.47682005573094</v>
      </c>
      <c r="D74" s="24">
        <v>-9.684185770912547</v>
      </c>
      <c r="E74" s="24">
        <v>-30.772177866224474</v>
      </c>
      <c r="F74" s="60">
        <v>-0.2729</v>
      </c>
      <c r="G74" s="60">
        <v>-0.14789999999999998</v>
      </c>
      <c r="J74" s="63">
        <f t="shared" si="1"/>
        <v>-0.5458</v>
      </c>
      <c r="L74" s="27" t="s">
        <v>203</v>
      </c>
      <c r="M74" s="24">
        <v>81.78881941648889</v>
      </c>
      <c r="N74" s="24">
        <v>-13.790633022411615</v>
      </c>
      <c r="O74" s="24">
        <v>36.50523353249276</v>
      </c>
      <c r="P74" s="60">
        <v>0.1745</v>
      </c>
      <c r="Q74" s="60">
        <v>0.04949999999999999</v>
      </c>
      <c r="R74" s="15"/>
      <c r="T74" s="1">
        <f t="shared" si="0"/>
        <v>0.349</v>
      </c>
    </row>
    <row r="75" spans="2:20" ht="13.5">
      <c r="B75" s="27" t="s">
        <v>88</v>
      </c>
      <c r="C75" s="24">
        <v>83.45861056529579</v>
      </c>
      <c r="D75" s="24">
        <v>-9.739039845355261</v>
      </c>
      <c r="E75" s="24">
        <v>-26.66450063218804</v>
      </c>
      <c r="F75" s="60">
        <v>-0.2153</v>
      </c>
      <c r="G75" s="60">
        <v>-0.09029999999999999</v>
      </c>
      <c r="J75" s="63">
        <f t="shared" si="1"/>
        <v>-0.4306</v>
      </c>
      <c r="L75" s="27" t="s">
        <v>148</v>
      </c>
      <c r="M75" s="24">
        <v>82.28304667226621</v>
      </c>
      <c r="N75" s="24">
        <v>8.586405290709692</v>
      </c>
      <c r="O75" s="24">
        <v>36.23874052885457</v>
      </c>
      <c r="P75" s="60">
        <v>0.4071</v>
      </c>
      <c r="Q75" s="60">
        <v>0.2821</v>
      </c>
      <c r="R75" s="15"/>
      <c r="T75" s="1">
        <f t="shared" si="0"/>
        <v>0.8142</v>
      </c>
    </row>
    <row r="76" spans="2:20" ht="13.5">
      <c r="B76" s="27" t="s">
        <v>89</v>
      </c>
      <c r="C76" s="24">
        <v>83.49999487815053</v>
      </c>
      <c r="D76" s="24">
        <v>-9.782233271222664</v>
      </c>
      <c r="E76" s="24">
        <v>-22.97012684339181</v>
      </c>
      <c r="F76" s="60">
        <v>-0.1815</v>
      </c>
      <c r="G76" s="60">
        <v>-0.056499999999999995</v>
      </c>
      <c r="J76" s="63">
        <f t="shared" si="1"/>
        <v>-0.363</v>
      </c>
      <c r="L76" s="27" t="s">
        <v>196</v>
      </c>
      <c r="M76" s="24">
        <v>50.673889497145616</v>
      </c>
      <c r="N76" s="24">
        <v>-30.01691062560288</v>
      </c>
      <c r="O76" s="24">
        <v>36.19936700812936</v>
      </c>
      <c r="P76" s="60">
        <v>-0.0602</v>
      </c>
      <c r="Q76" s="60"/>
      <c r="R76" s="15"/>
      <c r="T76" s="1">
        <f t="shared" si="0"/>
        <v>-0.1204</v>
      </c>
    </row>
    <row r="77" spans="2:20" ht="13.5">
      <c r="B77" s="27" t="s">
        <v>90</v>
      </c>
      <c r="C77" s="24">
        <v>83.61374824351905</v>
      </c>
      <c r="D77" s="24">
        <v>-7.5900454642386626</v>
      </c>
      <c r="E77" s="24">
        <v>-39.150970925027785</v>
      </c>
      <c r="F77" s="60">
        <v>0.371</v>
      </c>
      <c r="G77" s="60">
        <v>0.246</v>
      </c>
      <c r="J77" s="63">
        <f t="shared" si="1"/>
        <v>0.742</v>
      </c>
      <c r="L77" s="27" t="s">
        <v>160</v>
      </c>
      <c r="M77" s="24">
        <v>49.616013007734665</v>
      </c>
      <c r="N77" s="24">
        <v>28.676815501973998</v>
      </c>
      <c r="O77" s="24">
        <v>36.115135891058294</v>
      </c>
      <c r="P77" s="60">
        <v>0.0634</v>
      </c>
      <c r="Q77" s="60"/>
      <c r="R77" s="15"/>
      <c r="T77" s="1">
        <f t="shared" si="0"/>
        <v>0.1268</v>
      </c>
    </row>
    <row r="78" spans="2:20" ht="13.5">
      <c r="B78" s="27" t="s">
        <v>91</v>
      </c>
      <c r="C78" s="24">
        <v>83.58326112747024</v>
      </c>
      <c r="D78" s="24">
        <v>-7.623011763436754</v>
      </c>
      <c r="E78" s="24">
        <v>-35.65218952629369</v>
      </c>
      <c r="F78" s="60">
        <v>0.3391</v>
      </c>
      <c r="G78" s="60">
        <v>0.2141</v>
      </c>
      <c r="J78" s="63">
        <f t="shared" si="1"/>
        <v>0.6782</v>
      </c>
      <c r="L78" s="27" t="s">
        <v>219</v>
      </c>
      <c r="M78" s="24">
        <v>50.688942873069074</v>
      </c>
      <c r="N78" s="24">
        <v>27.46559542830526</v>
      </c>
      <c r="O78" s="24">
        <v>36.114161886086414</v>
      </c>
      <c r="P78" s="60">
        <v>0.6169</v>
      </c>
      <c r="Q78" s="60">
        <v>0.4919</v>
      </c>
      <c r="R78" s="15"/>
      <c r="T78" s="1">
        <f t="shared" si="0"/>
        <v>1.2338</v>
      </c>
    </row>
    <row r="79" spans="2:20" ht="13.5">
      <c r="B79" s="27" t="s">
        <v>92</v>
      </c>
      <c r="C79" s="24">
        <v>83.59920343070213</v>
      </c>
      <c r="D79" s="24">
        <v>-7.6634066681178625</v>
      </c>
      <c r="E79" s="24">
        <v>-32.0772633376728</v>
      </c>
      <c r="F79" s="60">
        <v>0.2981</v>
      </c>
      <c r="G79" s="60">
        <v>0.17309999999999998</v>
      </c>
      <c r="J79" s="63">
        <f t="shared" si="1"/>
        <v>0.5962</v>
      </c>
      <c r="L79" s="27" t="s">
        <v>191</v>
      </c>
      <c r="M79" s="24">
        <v>51.870897252559345</v>
      </c>
      <c r="N79" s="24">
        <v>-28.96256049594897</v>
      </c>
      <c r="O79" s="24">
        <v>35.91467008511337</v>
      </c>
      <c r="P79" s="60">
        <v>0.2763</v>
      </c>
      <c r="Q79" s="60">
        <v>0.1513</v>
      </c>
      <c r="R79" s="15"/>
      <c r="T79" s="1">
        <f aca="true" t="shared" si="2" ref="T79:T110">2*P79</f>
        <v>0.5526</v>
      </c>
    </row>
    <row r="80" spans="2:20" ht="13.5">
      <c r="B80" s="27" t="s">
        <v>93</v>
      </c>
      <c r="C80" s="24">
        <v>83.58306776631846</v>
      </c>
      <c r="D80" s="24">
        <v>-7.6991921986794205</v>
      </c>
      <c r="E80" s="24">
        <v>-28.650168884308446</v>
      </c>
      <c r="F80" s="60">
        <v>0.263</v>
      </c>
      <c r="G80" s="60">
        <v>0.138</v>
      </c>
      <c r="J80" s="63">
        <f t="shared" si="1"/>
        <v>0.526</v>
      </c>
      <c r="L80" s="27" t="s">
        <v>143</v>
      </c>
      <c r="M80" s="24">
        <v>83.13241168908334</v>
      </c>
      <c r="N80" s="24">
        <v>9.632191509858663</v>
      </c>
      <c r="O80" s="24">
        <v>35.88909298677509</v>
      </c>
      <c r="P80" s="60">
        <v>-0.1692</v>
      </c>
      <c r="Q80" s="60">
        <v>-0.04419999999999999</v>
      </c>
      <c r="R80" s="15"/>
      <c r="T80" s="1">
        <f t="shared" si="2"/>
        <v>-0.3384</v>
      </c>
    </row>
    <row r="81" spans="2:20" ht="13.5">
      <c r="B81" s="27" t="s">
        <v>94</v>
      </c>
      <c r="C81" s="24">
        <v>83.60822166871277</v>
      </c>
      <c r="D81" s="24">
        <v>-7.761952438045557</v>
      </c>
      <c r="E81" s="24">
        <v>-23.75923888419712</v>
      </c>
      <c r="F81" s="60">
        <v>0.1993</v>
      </c>
      <c r="G81" s="60">
        <v>0.0743</v>
      </c>
      <c r="J81" s="63">
        <f t="shared" si="1"/>
        <v>0.3986</v>
      </c>
      <c r="L81" s="27" t="s">
        <v>181</v>
      </c>
      <c r="M81" s="24">
        <v>50.700667846127736</v>
      </c>
      <c r="N81" s="24">
        <v>-28.04887507805704</v>
      </c>
      <c r="O81" s="24">
        <v>35.7037239464367</v>
      </c>
      <c r="P81" s="60">
        <v>0.036</v>
      </c>
      <c r="Q81" s="60"/>
      <c r="R81" s="15"/>
      <c r="T81" s="1">
        <f t="shared" si="2"/>
        <v>0.072</v>
      </c>
    </row>
    <row r="82" spans="2:20" ht="13.5">
      <c r="B82" s="27" t="s">
        <v>95</v>
      </c>
      <c r="C82" s="24">
        <v>82.86559688445865</v>
      </c>
      <c r="D82" s="24">
        <v>12.83467890259074</v>
      </c>
      <c r="E82" s="24">
        <v>-23.374507465049916</v>
      </c>
      <c r="F82" s="60">
        <v>0.1895</v>
      </c>
      <c r="G82" s="60">
        <v>0.0645</v>
      </c>
      <c r="J82" s="63">
        <f t="shared" si="1"/>
        <v>0.379</v>
      </c>
      <c r="L82" s="27" t="s">
        <v>214</v>
      </c>
      <c r="M82" s="24">
        <v>83.54822500186364</v>
      </c>
      <c r="N82" s="24">
        <v>7.833554259717981</v>
      </c>
      <c r="O82" s="24">
        <v>35.676473143738185</v>
      </c>
      <c r="P82" s="60">
        <v>0.1313</v>
      </c>
      <c r="Q82" s="60">
        <v>0.0063</v>
      </c>
      <c r="R82" s="15"/>
      <c r="T82" s="1">
        <f t="shared" si="2"/>
        <v>0.2626</v>
      </c>
    </row>
    <row r="83" spans="2:20" ht="13.5">
      <c r="B83" s="27" t="s">
        <v>96</v>
      </c>
      <c r="C83" s="24">
        <v>82.92176385050145</v>
      </c>
      <c r="D83" s="24">
        <v>12.75751236926879</v>
      </c>
      <c r="E83" s="24">
        <v>-27.267243417037594</v>
      </c>
      <c r="F83" s="60">
        <v>0.2642</v>
      </c>
      <c r="G83" s="60">
        <v>0.1392</v>
      </c>
      <c r="J83" s="63">
        <f t="shared" si="1"/>
        <v>0.5284</v>
      </c>
      <c r="K83" s="1" t="s">
        <v>224</v>
      </c>
      <c r="L83" s="27" t="s">
        <v>151</v>
      </c>
      <c r="M83" s="24">
        <v>84.33093741934505</v>
      </c>
      <c r="N83" s="24">
        <v>8.802283973087508</v>
      </c>
      <c r="O83" s="24">
        <v>35.329344827279364</v>
      </c>
      <c r="P83" s="60">
        <v>-0.3027</v>
      </c>
      <c r="Q83" s="60">
        <v>-0.17770000000000002</v>
      </c>
      <c r="R83" s="15"/>
      <c r="T83" s="1">
        <f t="shared" si="2"/>
        <v>-0.6054</v>
      </c>
    </row>
    <row r="84" spans="2:20" ht="13.5">
      <c r="B84" s="27" t="s">
        <v>97</v>
      </c>
      <c r="C84" s="24">
        <v>82.87603925316517</v>
      </c>
      <c r="D84" s="24">
        <v>12.657626809748189</v>
      </c>
      <c r="E84" s="24">
        <v>-31.241569965764015</v>
      </c>
      <c r="F84" s="60">
        <v>0.3656</v>
      </c>
      <c r="G84" s="60">
        <v>0.24059999999999998</v>
      </c>
      <c r="J84" s="1">
        <f t="shared" si="1"/>
        <v>0.7312</v>
      </c>
      <c r="L84" s="27" t="s">
        <v>186</v>
      </c>
      <c r="M84" s="24">
        <v>49.86084109009962</v>
      </c>
      <c r="N84" s="24">
        <v>-28.98840715871493</v>
      </c>
      <c r="O84" s="24">
        <v>35.183105804371245</v>
      </c>
      <c r="P84" s="60">
        <v>-0.2552</v>
      </c>
      <c r="Q84" s="60">
        <v>-0.13019999999999998</v>
      </c>
      <c r="R84" s="15"/>
      <c r="T84" s="1">
        <f t="shared" si="2"/>
        <v>-0.5104</v>
      </c>
    </row>
    <row r="85" spans="2:20" ht="13.5">
      <c r="B85" s="27" t="s">
        <v>98</v>
      </c>
      <c r="C85" s="24">
        <v>82.76466616685654</v>
      </c>
      <c r="D85" s="24">
        <v>12.551475467573779</v>
      </c>
      <c r="E85" s="24">
        <v>-35.16397445164399</v>
      </c>
      <c r="F85" s="60">
        <v>0.4811</v>
      </c>
      <c r="G85" s="60">
        <v>0.3561</v>
      </c>
      <c r="J85" s="1">
        <f t="shared" si="1"/>
        <v>0.9622</v>
      </c>
      <c r="L85" s="27" t="s">
        <v>158</v>
      </c>
      <c r="M85" s="24">
        <v>50.49260770239222</v>
      </c>
      <c r="N85" s="24">
        <v>29.588579931137822</v>
      </c>
      <c r="O85" s="24">
        <v>35.12974999792076</v>
      </c>
      <c r="P85" s="60">
        <v>-0.4802</v>
      </c>
      <c r="Q85" s="60">
        <v>-0.3552</v>
      </c>
      <c r="R85" s="15"/>
      <c r="T85" s="1">
        <f t="shared" si="2"/>
        <v>-0.9604</v>
      </c>
    </row>
    <row r="86" spans="2:20" ht="13.5">
      <c r="B86" s="27" t="s">
        <v>99</v>
      </c>
      <c r="C86" s="24">
        <v>82.63762081684004</v>
      </c>
      <c r="D86" s="24">
        <v>12.449537833677823</v>
      </c>
      <c r="E86" s="24">
        <v>-38.93636902374971</v>
      </c>
      <c r="F86" s="60">
        <v>0.6019</v>
      </c>
      <c r="G86" s="60">
        <v>0.4769</v>
      </c>
      <c r="J86" s="1">
        <f t="shared" si="1"/>
        <v>1.2038</v>
      </c>
      <c r="L86" s="27" t="s">
        <v>168</v>
      </c>
      <c r="M86" s="24">
        <v>51.53136760315176</v>
      </c>
      <c r="N86" s="24">
        <v>29.0710544104619</v>
      </c>
      <c r="O86" s="24">
        <v>34.798426395660556</v>
      </c>
      <c r="P86" s="60">
        <v>-0.0686</v>
      </c>
      <c r="Q86" s="60"/>
      <c r="R86" s="15"/>
      <c r="T86" s="1">
        <f t="shared" si="2"/>
        <v>-0.1372</v>
      </c>
    </row>
    <row r="87" spans="2:20" ht="13.5">
      <c r="B87" s="27" t="s">
        <v>100</v>
      </c>
      <c r="C87" s="24">
        <v>83.71009944033501</v>
      </c>
      <c r="D87" s="24">
        <v>13.510814913000516</v>
      </c>
      <c r="E87" s="24">
        <v>-39.550496263678326</v>
      </c>
      <c r="F87" s="60">
        <v>-0.0853</v>
      </c>
      <c r="J87" s="1">
        <f t="shared" si="1"/>
        <v>-0.1706</v>
      </c>
      <c r="L87" s="27" t="s">
        <v>208</v>
      </c>
      <c r="M87" s="24">
        <v>82.98852017334612</v>
      </c>
      <c r="N87" s="24">
        <v>-14.644562720913246</v>
      </c>
      <c r="O87" s="24">
        <v>34.48018446040729</v>
      </c>
      <c r="P87" s="60">
        <v>-0.3915</v>
      </c>
      <c r="Q87" s="60">
        <v>-0.2665</v>
      </c>
      <c r="R87" s="15"/>
      <c r="T87" s="1">
        <f t="shared" si="2"/>
        <v>-0.783</v>
      </c>
    </row>
    <row r="88" spans="2:20" ht="13.5">
      <c r="B88" s="27" t="s">
        <v>101</v>
      </c>
      <c r="C88" s="24">
        <v>83.71569690001459</v>
      </c>
      <c r="D88" s="24">
        <v>13.54927613483224</v>
      </c>
      <c r="E88" s="24">
        <v>-36.976353936982235</v>
      </c>
      <c r="F88" s="60">
        <v>-0.1016</v>
      </c>
      <c r="J88" s="1">
        <f t="shared" si="1"/>
        <v>-0.2032</v>
      </c>
      <c r="L88" s="27" t="s">
        <v>218</v>
      </c>
      <c r="M88" s="24">
        <v>50.6774983822003</v>
      </c>
      <c r="N88" s="24">
        <v>27.615573893325482</v>
      </c>
      <c r="O88" s="24">
        <v>33.488369315435264</v>
      </c>
      <c r="P88" s="60">
        <v>0.4665</v>
      </c>
      <c r="Q88" s="60">
        <v>0.3415</v>
      </c>
      <c r="R88" s="15"/>
      <c r="T88" s="1">
        <f t="shared" si="2"/>
        <v>0.933</v>
      </c>
    </row>
    <row r="89" spans="2:20" ht="13.5">
      <c r="B89" s="27" t="s">
        <v>102</v>
      </c>
      <c r="C89" s="24">
        <v>83.72424855658822</v>
      </c>
      <c r="D89" s="24">
        <v>13.654730225389951</v>
      </c>
      <c r="E89" s="24">
        <v>-32.553357361412644</v>
      </c>
      <c r="F89" s="60">
        <v>-0.1451</v>
      </c>
      <c r="G89" s="60">
        <v>-0.020100000000000007</v>
      </c>
      <c r="J89" s="1">
        <f t="shared" si="1"/>
        <v>-0.2902</v>
      </c>
      <c r="L89" s="27" t="s">
        <v>172</v>
      </c>
      <c r="M89" s="24">
        <v>82.73885909073168</v>
      </c>
      <c r="N89" s="24">
        <v>-12.781698965087703</v>
      </c>
      <c r="O89" s="24">
        <v>33.21753529465508</v>
      </c>
      <c r="P89" s="60">
        <v>0.257</v>
      </c>
      <c r="Q89" s="60">
        <v>0.132</v>
      </c>
      <c r="R89" s="15"/>
      <c r="T89" s="1">
        <f t="shared" si="2"/>
        <v>0.514</v>
      </c>
    </row>
    <row r="90" spans="2:20" ht="13.5">
      <c r="B90" s="27" t="s">
        <v>103</v>
      </c>
      <c r="C90" s="24">
        <v>83.73965219102658</v>
      </c>
      <c r="D90" s="24">
        <v>13.713226820069421</v>
      </c>
      <c r="E90" s="24">
        <v>-28.447518828200415</v>
      </c>
      <c r="F90" s="60">
        <v>-0.1545</v>
      </c>
      <c r="G90" s="60">
        <v>-0.0295</v>
      </c>
      <c r="J90" s="1">
        <f t="shared" si="1"/>
        <v>-0.309</v>
      </c>
      <c r="L90" s="27" t="s">
        <v>190</v>
      </c>
      <c r="M90" s="24">
        <v>51.75911435167157</v>
      </c>
      <c r="N90" s="24">
        <v>-28.861060052321427</v>
      </c>
      <c r="O90" s="24">
        <v>32.63835923637488</v>
      </c>
      <c r="P90" s="60">
        <v>0.1796</v>
      </c>
      <c r="Q90" s="60">
        <v>0.05460000000000001</v>
      </c>
      <c r="R90" s="15"/>
      <c r="T90" s="1">
        <f t="shared" si="2"/>
        <v>0.3592</v>
      </c>
    </row>
    <row r="91" spans="2:20" ht="13.5">
      <c r="B91" s="27" t="s">
        <v>104</v>
      </c>
      <c r="C91" s="24">
        <v>83.75229016547993</v>
      </c>
      <c r="D91" s="24">
        <v>13.681853597036065</v>
      </c>
      <c r="E91" s="24">
        <v>-25.165979272265954</v>
      </c>
      <c r="F91" s="60">
        <v>-0.1308</v>
      </c>
      <c r="G91" s="60">
        <v>-0.0058</v>
      </c>
      <c r="J91" s="1">
        <f t="shared" si="1"/>
        <v>-0.2616</v>
      </c>
      <c r="L91" s="27" t="s">
        <v>195</v>
      </c>
      <c r="M91" s="24">
        <v>50.58987819119386</v>
      </c>
      <c r="N91" s="24">
        <v>-30.02613091562852</v>
      </c>
      <c r="O91" s="24">
        <v>32.41643402344063</v>
      </c>
      <c r="P91" s="60">
        <v>-0.0538</v>
      </c>
      <c r="Q91" s="60"/>
      <c r="R91" s="15"/>
      <c r="T91" s="1">
        <f t="shared" si="2"/>
        <v>-0.1076</v>
      </c>
    </row>
    <row r="92" spans="2:20" ht="13.5">
      <c r="B92" s="27" t="s">
        <v>105</v>
      </c>
      <c r="C92" s="24">
        <v>81.57738741806065</v>
      </c>
      <c r="D92" s="24">
        <v>13.56474899543729</v>
      </c>
      <c r="E92" s="24">
        <v>-39.87598639279048</v>
      </c>
      <c r="F92" s="60">
        <v>0.4382</v>
      </c>
      <c r="G92" s="60">
        <v>0.3132</v>
      </c>
      <c r="J92" s="1">
        <f t="shared" si="1"/>
        <v>0.8764</v>
      </c>
      <c r="L92" s="27" t="s">
        <v>213</v>
      </c>
      <c r="M92" s="24">
        <v>83.67572022732936</v>
      </c>
      <c r="N92" s="24">
        <v>7.797448432056007</v>
      </c>
      <c r="O92" s="24">
        <v>32.396120331682546</v>
      </c>
      <c r="P92" s="60">
        <v>0.1636</v>
      </c>
      <c r="Q92" s="60">
        <v>0.038599999999999995</v>
      </c>
      <c r="R92" s="15"/>
      <c r="T92" s="1">
        <f t="shared" si="2"/>
        <v>0.3272</v>
      </c>
    </row>
    <row r="93" spans="2:20" ht="13.5">
      <c r="B93" s="27" t="s">
        <v>106</v>
      </c>
      <c r="C93" s="24">
        <v>81.61058267958532</v>
      </c>
      <c r="D93" s="24">
        <v>13.631272678636469</v>
      </c>
      <c r="E93" s="24">
        <v>-35.859066920347054</v>
      </c>
      <c r="F93" s="60">
        <v>0.3864</v>
      </c>
      <c r="G93" s="60">
        <v>0.2614</v>
      </c>
      <c r="J93" s="1">
        <f t="shared" si="1"/>
        <v>0.7728</v>
      </c>
      <c r="L93" s="27" t="s">
        <v>202</v>
      </c>
      <c r="M93" s="24">
        <v>81.68597680260423</v>
      </c>
      <c r="N93" s="24">
        <v>-13.876044643005908</v>
      </c>
      <c r="O93" s="24">
        <v>31.767148183627434</v>
      </c>
      <c r="P93" s="60">
        <v>0.2622</v>
      </c>
      <c r="Q93" s="60">
        <v>0.1372</v>
      </c>
      <c r="R93" s="15"/>
      <c r="T93" s="1">
        <f t="shared" si="2"/>
        <v>0.5244</v>
      </c>
    </row>
    <row r="94" spans="2:20" ht="13.5">
      <c r="B94" s="27" t="s">
        <v>107</v>
      </c>
      <c r="C94" s="24">
        <v>81.68170327026432</v>
      </c>
      <c r="D94" s="24">
        <v>13.832798439989897</v>
      </c>
      <c r="E94" s="24">
        <v>-30.754015577144788</v>
      </c>
      <c r="F94" s="60">
        <v>0.2724</v>
      </c>
      <c r="G94" s="60">
        <v>0.14739999999999998</v>
      </c>
      <c r="J94" s="1">
        <f t="shared" si="1"/>
        <v>0.5448</v>
      </c>
      <c r="L94" s="27" t="s">
        <v>185</v>
      </c>
      <c r="M94" s="24">
        <v>49.75058426777352</v>
      </c>
      <c r="N94" s="24">
        <v>-29.020804159172084</v>
      </c>
      <c r="O94" s="24">
        <v>31.69729101277629</v>
      </c>
      <c r="P94" s="60">
        <v>-0.1485</v>
      </c>
      <c r="Q94" s="60">
        <v>-0.023499999999999993</v>
      </c>
      <c r="R94" s="15"/>
      <c r="T94" s="1">
        <f t="shared" si="2"/>
        <v>-0.297</v>
      </c>
    </row>
    <row r="95" spans="2:20" ht="13.5">
      <c r="B95" s="27" t="s">
        <v>108</v>
      </c>
      <c r="C95" s="24">
        <v>81.72056501882103</v>
      </c>
      <c r="D95" s="24">
        <v>13.892077082464114</v>
      </c>
      <c r="E95" s="24">
        <v>-26.229625463236047</v>
      </c>
      <c r="F95" s="60">
        <v>0.226</v>
      </c>
      <c r="G95" s="60">
        <v>0.101</v>
      </c>
      <c r="J95" s="1">
        <f t="shared" si="1"/>
        <v>0.452</v>
      </c>
      <c r="L95" s="27" t="s">
        <v>180</v>
      </c>
      <c r="M95" s="24">
        <v>50.6826399209425</v>
      </c>
      <c r="N95" s="24">
        <v>-28.047791004660507</v>
      </c>
      <c r="O95" s="24">
        <v>31.659539172537325</v>
      </c>
      <c r="P95" s="60">
        <v>0.0355</v>
      </c>
      <c r="Q95" s="60"/>
      <c r="R95" s="15"/>
      <c r="T95" s="1">
        <f t="shared" si="2"/>
        <v>0.071</v>
      </c>
    </row>
    <row r="96" spans="2:20" ht="13.5">
      <c r="B96" s="27" t="s">
        <v>109</v>
      </c>
      <c r="C96" s="24">
        <v>81.75715208287178</v>
      </c>
      <c r="D96" s="24">
        <v>14.022998674310884</v>
      </c>
      <c r="E96" s="24">
        <v>-23.768221583797082</v>
      </c>
      <c r="F96" s="60">
        <v>0.1818</v>
      </c>
      <c r="G96" s="60">
        <v>0.05679999999999999</v>
      </c>
      <c r="J96" s="1">
        <f t="shared" si="1"/>
        <v>0.3636</v>
      </c>
      <c r="L96" s="27" t="s">
        <v>147</v>
      </c>
      <c r="M96" s="24">
        <v>82.32921057983732</v>
      </c>
      <c r="N96" s="24">
        <v>8.67316456131844</v>
      </c>
      <c r="O96" s="24">
        <v>31.565213188691306</v>
      </c>
      <c r="P96" s="60">
        <v>0.3411</v>
      </c>
      <c r="Q96" s="60">
        <v>0.21610000000000001</v>
      </c>
      <c r="R96" s="15"/>
      <c r="T96" s="1">
        <f t="shared" si="2"/>
        <v>0.6822</v>
      </c>
    </row>
    <row r="97" spans="2:20" ht="13.5">
      <c r="B97" s="27" t="s">
        <v>110</v>
      </c>
      <c r="C97" s="24">
        <v>50.4359441195263</v>
      </c>
      <c r="D97" s="24">
        <v>28.105592927346805</v>
      </c>
      <c r="E97" s="24">
        <v>-32.39828241055539</v>
      </c>
      <c r="F97" s="60">
        <v>-0.0119</v>
      </c>
      <c r="J97" s="63">
        <f t="shared" si="1"/>
        <v>-0.0238</v>
      </c>
      <c r="K97" s="1" t="s">
        <v>224</v>
      </c>
      <c r="L97" s="27" t="s">
        <v>142</v>
      </c>
      <c r="M97" s="24">
        <v>83.26066865109367</v>
      </c>
      <c r="N97" s="24">
        <v>9.706158099332368</v>
      </c>
      <c r="O97" s="24">
        <v>31.496841383363645</v>
      </c>
      <c r="P97" s="60">
        <v>-0.1761</v>
      </c>
      <c r="Q97" s="60">
        <v>-0.051100000000000007</v>
      </c>
      <c r="R97" s="15"/>
      <c r="T97" s="1">
        <f t="shared" si="2"/>
        <v>-0.3522</v>
      </c>
    </row>
    <row r="98" spans="2:20" ht="13.5">
      <c r="B98" s="27" t="s">
        <v>111</v>
      </c>
      <c r="C98" s="24">
        <v>50.599635225262695</v>
      </c>
      <c r="D98" s="24">
        <v>28.069843950955274</v>
      </c>
      <c r="E98" s="24">
        <v>-35.81753498623504</v>
      </c>
      <c r="F98" s="60">
        <v>0.0102</v>
      </c>
      <c r="J98" s="1">
        <f t="shared" si="1"/>
        <v>0.0204</v>
      </c>
      <c r="L98" s="27" t="s">
        <v>177</v>
      </c>
      <c r="M98" s="24">
        <v>83.7685036695317</v>
      </c>
      <c r="N98" s="24">
        <v>-13.562693404892846</v>
      </c>
      <c r="O98" s="24">
        <v>31.450562711627967</v>
      </c>
      <c r="P98" s="60">
        <v>-0.0631</v>
      </c>
      <c r="Q98" s="60"/>
      <c r="R98" s="15"/>
      <c r="T98" s="1">
        <f t="shared" si="2"/>
        <v>-0.1262</v>
      </c>
    </row>
    <row r="99" spans="2:20" ht="13.5">
      <c r="B99" s="27" t="s">
        <v>112</v>
      </c>
      <c r="C99" s="24">
        <v>50.711173373618315</v>
      </c>
      <c r="D99" s="24">
        <v>28.049650676086614</v>
      </c>
      <c r="E99" s="24">
        <v>-39.65922116877919</v>
      </c>
      <c r="F99" s="60">
        <v>0.0363</v>
      </c>
      <c r="J99" s="1">
        <f t="shared" si="1"/>
        <v>0.0726</v>
      </c>
      <c r="L99" s="27" t="s">
        <v>161</v>
      </c>
      <c r="M99" s="24">
        <v>49.5834144071148</v>
      </c>
      <c r="N99" s="24">
        <v>28.79203082253672</v>
      </c>
      <c r="O99" s="24">
        <v>31.32274174751776</v>
      </c>
      <c r="P99" s="60">
        <v>0.0566</v>
      </c>
      <c r="Q99" s="60"/>
      <c r="R99" s="15"/>
      <c r="T99" s="1">
        <f t="shared" si="2"/>
        <v>0.1132</v>
      </c>
    </row>
    <row r="100" spans="2:20" ht="13.5">
      <c r="B100" s="27" t="s">
        <v>113</v>
      </c>
      <c r="C100" s="24">
        <v>50.831740511610896</v>
      </c>
      <c r="D100" s="24">
        <v>28.027272731036398</v>
      </c>
      <c r="E100" s="24">
        <v>-44.83075559097724</v>
      </c>
      <c r="F100" s="60">
        <v>0.0779</v>
      </c>
      <c r="J100" s="1">
        <f t="shared" si="1"/>
        <v>0.1558</v>
      </c>
      <c r="L100" s="27" t="s">
        <v>157</v>
      </c>
      <c r="M100" s="24">
        <v>50.51442013298558</v>
      </c>
      <c r="N100" s="24">
        <v>29.70379897998253</v>
      </c>
      <c r="O100" s="24">
        <v>31.214602471971872</v>
      </c>
      <c r="P100" s="60">
        <v>-0.3704</v>
      </c>
      <c r="Q100" s="60">
        <v>-0.2454</v>
      </c>
      <c r="R100" s="15"/>
      <c r="T100" s="1">
        <f t="shared" si="2"/>
        <v>-0.7408</v>
      </c>
    </row>
    <row r="101" spans="2:20" ht="13.5">
      <c r="B101" s="27" t="s">
        <v>114</v>
      </c>
      <c r="C101" s="24">
        <v>50.86007695319132</v>
      </c>
      <c r="D101" s="24">
        <v>28.034302223115084</v>
      </c>
      <c r="E101" s="24">
        <v>-48.28771429323755</v>
      </c>
      <c r="F101" s="60">
        <v>0.0776</v>
      </c>
      <c r="J101" s="1">
        <f t="shared" si="1"/>
        <v>0.1552</v>
      </c>
      <c r="L101" s="27" t="s">
        <v>152</v>
      </c>
      <c r="M101" s="24">
        <v>84.36055712602932</v>
      </c>
      <c r="N101" s="24">
        <v>8.840008621527</v>
      </c>
      <c r="O101" s="24">
        <v>30.960070768073322</v>
      </c>
      <c r="P101" s="60">
        <v>-0.2815</v>
      </c>
      <c r="Q101" s="60">
        <v>-0.15649999999999997</v>
      </c>
      <c r="R101" s="15"/>
      <c r="T101" s="1">
        <f t="shared" si="2"/>
        <v>-0.563</v>
      </c>
    </row>
    <row r="102" spans="2:20" ht="13.5">
      <c r="B102" s="27" t="s">
        <v>115</v>
      </c>
      <c r="C102" s="24">
        <v>50.02689102870961</v>
      </c>
      <c r="D102" s="24">
        <v>28.963051184242968</v>
      </c>
      <c r="E102" s="24">
        <v>-47.89802394610033</v>
      </c>
      <c r="F102" s="60">
        <v>-0.4151</v>
      </c>
      <c r="G102" s="60">
        <v>-0.2901</v>
      </c>
      <c r="J102" s="1">
        <f t="shared" si="1"/>
        <v>-0.8302</v>
      </c>
      <c r="L102" s="27" t="s">
        <v>167</v>
      </c>
      <c r="M102" s="24">
        <v>51.5358826658326</v>
      </c>
      <c r="N102" s="24">
        <v>28.973262485506012</v>
      </c>
      <c r="O102" s="24">
        <v>30.80710282473207</v>
      </c>
      <c r="P102" s="60">
        <v>-0.0581</v>
      </c>
      <c r="Q102" s="60"/>
      <c r="R102" s="15"/>
      <c r="T102" s="1">
        <f t="shared" si="2"/>
        <v>-0.1162</v>
      </c>
    </row>
    <row r="103" spans="2:20" ht="13.5">
      <c r="B103" s="27" t="s">
        <v>116</v>
      </c>
      <c r="C103" s="24">
        <v>49.96758648832712</v>
      </c>
      <c r="D103" s="24">
        <v>28.967552082302195</v>
      </c>
      <c r="E103" s="24">
        <v>-44.34185700853146</v>
      </c>
      <c r="F103" s="60">
        <v>-0.3577</v>
      </c>
      <c r="G103" s="60">
        <v>-0.23270000000000002</v>
      </c>
      <c r="J103" s="1">
        <f t="shared" si="1"/>
        <v>-0.7154</v>
      </c>
      <c r="L103" s="27" t="s">
        <v>207</v>
      </c>
      <c r="M103" s="24">
        <v>82.95368654481774</v>
      </c>
      <c r="N103" s="24">
        <v>-14.725620444392778</v>
      </c>
      <c r="O103" s="24">
        <v>30.255098766269604</v>
      </c>
      <c r="P103" s="60">
        <v>-0.3118</v>
      </c>
      <c r="Q103" s="60">
        <v>-0.18680000000000002</v>
      </c>
      <c r="R103" s="15"/>
      <c r="T103" s="1">
        <f t="shared" si="2"/>
        <v>-0.6236</v>
      </c>
    </row>
    <row r="104" spans="2:20" ht="13.5">
      <c r="B104" s="27" t="s">
        <v>117</v>
      </c>
      <c r="C104" s="24">
        <v>49.89763571774924</v>
      </c>
      <c r="D104" s="24">
        <v>28.970223623512396</v>
      </c>
      <c r="E104" s="24">
        <v>-39.917690023949255</v>
      </c>
      <c r="F104" s="60">
        <v>-0.2891</v>
      </c>
      <c r="G104" s="60">
        <v>-0.16410000000000002</v>
      </c>
      <c r="J104" s="1">
        <f t="shared" si="1"/>
        <v>-0.5782</v>
      </c>
      <c r="L104" s="27" t="s">
        <v>171</v>
      </c>
      <c r="M104" s="24">
        <v>82.73968465377997</v>
      </c>
      <c r="N104" s="24">
        <v>-12.814921385243181</v>
      </c>
      <c r="O104" s="24">
        <v>29.13627859071113</v>
      </c>
      <c r="P104" s="60">
        <v>0.2241</v>
      </c>
      <c r="Q104" s="60">
        <v>0.0991</v>
      </c>
      <c r="R104" s="15"/>
      <c r="T104" s="1">
        <f t="shared" si="2"/>
        <v>0.4482</v>
      </c>
    </row>
    <row r="105" spans="2:20" ht="13.5">
      <c r="B105" s="27" t="s">
        <v>118</v>
      </c>
      <c r="C105" s="24">
        <v>49.81967279466718</v>
      </c>
      <c r="D105" s="24">
        <v>28.988471384762793</v>
      </c>
      <c r="E105" s="24">
        <v>-35.249724204560366</v>
      </c>
      <c r="F105" s="60">
        <v>-0.2143</v>
      </c>
      <c r="G105" s="60">
        <v>-0.08929999999999999</v>
      </c>
      <c r="J105" s="1">
        <f t="shared" si="1"/>
        <v>-0.4286</v>
      </c>
      <c r="L105" s="27" t="s">
        <v>217</v>
      </c>
      <c r="M105" s="24">
        <v>50.75583915143313</v>
      </c>
      <c r="N105" s="24">
        <v>27.782631071621797</v>
      </c>
      <c r="O105" s="24">
        <v>28.318340557767492</v>
      </c>
      <c r="P105" s="60">
        <v>0.3067</v>
      </c>
      <c r="Q105" s="60">
        <v>0.18169999999999997</v>
      </c>
      <c r="R105" s="15"/>
      <c r="T105" s="1">
        <f t="shared" si="2"/>
        <v>0.6134</v>
      </c>
    </row>
    <row r="106" spans="2:20" ht="13.5">
      <c r="B106" s="27" t="s">
        <v>119</v>
      </c>
      <c r="C106" s="24">
        <v>49.75821907141164</v>
      </c>
      <c r="D106" s="24">
        <v>29.00599751862409</v>
      </c>
      <c r="E106" s="24">
        <v>-31.56023563796031</v>
      </c>
      <c r="F106" s="60">
        <v>-0.155</v>
      </c>
      <c r="G106" s="60">
        <v>-0.03</v>
      </c>
      <c r="J106" s="1">
        <f t="shared" si="1"/>
        <v>-0.31</v>
      </c>
      <c r="L106" s="27" t="s">
        <v>162</v>
      </c>
      <c r="M106" s="24">
        <v>49.56540118633472</v>
      </c>
      <c r="N106" s="24">
        <v>28.85739145984588</v>
      </c>
      <c r="O106" s="24">
        <v>27.421768553080614</v>
      </c>
      <c r="P106" s="60">
        <v>0.0583</v>
      </c>
      <c r="Q106" s="60"/>
      <c r="R106" s="15"/>
      <c r="T106" s="1">
        <f t="shared" si="2"/>
        <v>0.1166</v>
      </c>
    </row>
    <row r="107" spans="2:20" ht="13.5">
      <c r="B107" s="27" t="s">
        <v>120</v>
      </c>
      <c r="C107" s="24">
        <v>52.066084623355025</v>
      </c>
      <c r="D107" s="24">
        <v>28.972011346838737</v>
      </c>
      <c r="E107" s="24">
        <v>-47.865854561883005</v>
      </c>
      <c r="F107" s="60">
        <v>0.4701</v>
      </c>
      <c r="G107" s="60">
        <v>0.3451</v>
      </c>
      <c r="J107" s="1">
        <f t="shared" si="1"/>
        <v>0.9402</v>
      </c>
      <c r="L107" s="27" t="s">
        <v>146</v>
      </c>
      <c r="M107" s="24">
        <v>82.36911323501865</v>
      </c>
      <c r="N107" s="24">
        <v>8.76710752626753</v>
      </c>
      <c r="O107" s="24">
        <v>27.420245060857397</v>
      </c>
      <c r="P107" s="60">
        <v>0.2843</v>
      </c>
      <c r="Q107" s="60">
        <v>0.1593</v>
      </c>
      <c r="R107" s="15"/>
      <c r="T107" s="63">
        <f t="shared" si="2"/>
        <v>0.5686</v>
      </c>
    </row>
    <row r="108" spans="2:20" ht="13.5">
      <c r="B108" s="27" t="s">
        <v>121</v>
      </c>
      <c r="C108" s="24">
        <v>52.01865717418901</v>
      </c>
      <c r="D108" s="24">
        <v>29.106227760919406</v>
      </c>
      <c r="E108" s="24">
        <v>-44.29725136103162</v>
      </c>
      <c r="F108" s="60">
        <v>0.4189</v>
      </c>
      <c r="G108" s="60">
        <v>0.2939</v>
      </c>
      <c r="J108" s="1">
        <f t="shared" si="1"/>
        <v>0.8378</v>
      </c>
      <c r="L108" s="27" t="s">
        <v>201</v>
      </c>
      <c r="M108" s="24">
        <v>81.68703414896719</v>
      </c>
      <c r="N108" s="24">
        <v>-13.974964696055665</v>
      </c>
      <c r="O108" s="24">
        <v>27.263592068231947</v>
      </c>
      <c r="P108" s="60">
        <v>0.2531</v>
      </c>
      <c r="Q108" s="60">
        <v>0.1281</v>
      </c>
      <c r="R108" s="15"/>
      <c r="T108" s="63">
        <f t="shared" si="2"/>
        <v>0.5062</v>
      </c>
    </row>
    <row r="109" spans="2:20" ht="13.5">
      <c r="B109" s="27" t="s">
        <v>122</v>
      </c>
      <c r="C109" s="24">
        <v>51.942568971111086</v>
      </c>
      <c r="D109" s="24">
        <v>28.97433395836662</v>
      </c>
      <c r="E109" s="24">
        <v>-39.495301532821465</v>
      </c>
      <c r="F109" s="60">
        <v>0.3467</v>
      </c>
      <c r="G109" s="60">
        <v>0.2217</v>
      </c>
      <c r="J109" s="1">
        <f t="shared" si="1"/>
        <v>0.6934</v>
      </c>
      <c r="L109" s="27" t="s">
        <v>212</v>
      </c>
      <c r="M109" s="24">
        <v>83.70614257540316</v>
      </c>
      <c r="N109" s="24">
        <v>7.8644635387012665</v>
      </c>
      <c r="O109" s="24">
        <v>27.23112828455913</v>
      </c>
      <c r="P109" s="60">
        <v>0.0979</v>
      </c>
      <c r="Q109" s="60"/>
      <c r="R109" s="15"/>
      <c r="T109" s="63">
        <f t="shared" si="2"/>
        <v>0.1958</v>
      </c>
    </row>
    <row r="110" spans="2:20" ht="13.5">
      <c r="B110" s="27" t="s">
        <v>123</v>
      </c>
      <c r="C110" s="24">
        <v>51.85382878808922</v>
      </c>
      <c r="D110" s="24">
        <v>28.895235819019533</v>
      </c>
      <c r="E110" s="24">
        <v>-35.10283396583857</v>
      </c>
      <c r="F110" s="60">
        <v>0.2674</v>
      </c>
      <c r="G110" s="60">
        <v>0.14240000000000003</v>
      </c>
      <c r="J110" s="1">
        <f t="shared" si="1"/>
        <v>0.5348</v>
      </c>
      <c r="L110" s="27" t="s">
        <v>141</v>
      </c>
      <c r="M110" s="24">
        <v>83.31106793788256</v>
      </c>
      <c r="N110" s="24">
        <v>9.797038328657434</v>
      </c>
      <c r="O110" s="24">
        <v>27.034180824460236</v>
      </c>
      <c r="P110" s="60">
        <v>-0.1146</v>
      </c>
      <c r="Q110" s="60"/>
      <c r="R110" s="15"/>
      <c r="T110" s="63">
        <f t="shared" si="2"/>
        <v>-0.2292</v>
      </c>
    </row>
    <row r="111" spans="2:20" ht="13.5">
      <c r="B111" s="27" t="s">
        <v>124</v>
      </c>
      <c r="C111" s="24">
        <v>51.73449186378959</v>
      </c>
      <c r="D111" s="24">
        <v>28.79332685404418</v>
      </c>
      <c r="E111" s="24">
        <v>-31.692533093547315</v>
      </c>
      <c r="F111" s="60">
        <v>0.1702</v>
      </c>
      <c r="G111" s="60">
        <v>0.04519999999999999</v>
      </c>
      <c r="J111" s="1">
        <f t="shared" si="1"/>
        <v>0.3404</v>
      </c>
      <c r="L111" s="27" t="s">
        <v>156</v>
      </c>
      <c r="M111" s="24">
        <v>50.529410689079405</v>
      </c>
      <c r="N111" s="24">
        <v>29.83071406258169</v>
      </c>
      <c r="O111" s="24">
        <v>26.88218059923446</v>
      </c>
      <c r="P111" s="60">
        <v>-0.246</v>
      </c>
      <c r="Q111" s="60">
        <v>-0.121</v>
      </c>
      <c r="R111" s="15"/>
      <c r="T111" s="63">
        <f aca="true" t="shared" si="3" ref="T111:T142">2*P111</f>
        <v>-0.492</v>
      </c>
    </row>
    <row r="112" spans="2:20" ht="13.5">
      <c r="B112" s="27" t="s">
        <v>125</v>
      </c>
      <c r="C112" s="24">
        <v>50.72477225294091</v>
      </c>
      <c r="D112" s="24">
        <v>30.104551354399472</v>
      </c>
      <c r="E112" s="24">
        <v>-32.18353230288079</v>
      </c>
      <c r="F112" s="60">
        <v>0.0321</v>
      </c>
      <c r="J112" s="1">
        <f aca="true" t="shared" si="4" ref="J112:J175">2*F112</f>
        <v>0.0642</v>
      </c>
      <c r="L112" s="27" t="s">
        <v>166</v>
      </c>
      <c r="M112" s="24">
        <v>51.521053007621155</v>
      </c>
      <c r="N112" s="24">
        <v>29.040291668231625</v>
      </c>
      <c r="O112" s="24">
        <v>26.881949110259306</v>
      </c>
      <c r="P112" s="60">
        <v>-0.0781</v>
      </c>
      <c r="Q112" s="60"/>
      <c r="R112" s="15"/>
      <c r="T112" s="63">
        <f t="shared" si="3"/>
        <v>-0.1562</v>
      </c>
    </row>
    <row r="113" spans="2:20" ht="13.5">
      <c r="B113" s="27" t="s">
        <v>126</v>
      </c>
      <c r="C113" s="24">
        <v>50.74439847046718</v>
      </c>
      <c r="D113" s="24">
        <v>30.090937953236597</v>
      </c>
      <c r="E113" s="24">
        <v>-36.098369848361784</v>
      </c>
      <c r="F113" s="60">
        <v>0.0212</v>
      </c>
      <c r="J113" s="1">
        <f t="shared" si="4"/>
        <v>0.0424</v>
      </c>
      <c r="L113" s="27" t="s">
        <v>206</v>
      </c>
      <c r="M113" s="24">
        <v>82.89357299625993</v>
      </c>
      <c r="N113" s="24">
        <v>-14.804626842662584</v>
      </c>
      <c r="O113" s="24">
        <v>26.52255009053009</v>
      </c>
      <c r="P113" s="60">
        <v>-0.231</v>
      </c>
      <c r="Q113" s="60">
        <v>-0.10600000000000001</v>
      </c>
      <c r="R113" s="15"/>
      <c r="T113" s="63">
        <f t="shared" si="3"/>
        <v>-0.462</v>
      </c>
    </row>
    <row r="114" spans="2:20" ht="13.5">
      <c r="B114" s="27" t="s">
        <v>127</v>
      </c>
      <c r="C114" s="24">
        <v>50.78154837612284</v>
      </c>
      <c r="D114" s="24">
        <v>30.077573858892947</v>
      </c>
      <c r="E114" s="24">
        <v>-39.70956674066505</v>
      </c>
      <c r="F114" s="60">
        <v>0.014</v>
      </c>
      <c r="J114" s="1">
        <f t="shared" si="4"/>
        <v>0.028</v>
      </c>
      <c r="L114" s="27" t="s">
        <v>153</v>
      </c>
      <c r="M114" s="24">
        <v>84.35286594877475</v>
      </c>
      <c r="N114" s="24">
        <v>9.043076055439489</v>
      </c>
      <c r="O114" s="24">
        <v>26.455413500763342</v>
      </c>
      <c r="P114" s="60">
        <v>-0.2968</v>
      </c>
      <c r="Q114" s="60">
        <v>-0.1718</v>
      </c>
      <c r="R114" s="15"/>
      <c r="T114" s="63">
        <f t="shared" si="3"/>
        <v>-0.5936</v>
      </c>
    </row>
    <row r="115" spans="2:20" ht="13.5">
      <c r="B115" s="27" t="s">
        <v>128</v>
      </c>
      <c r="C115" s="24">
        <v>50.859080072432846</v>
      </c>
      <c r="D115" s="24">
        <v>30.05938104643141</v>
      </c>
      <c r="E115" s="24">
        <v>-44.54527764263571</v>
      </c>
      <c r="F115" s="60">
        <v>0.0131</v>
      </c>
      <c r="J115" s="1">
        <f t="shared" si="4"/>
        <v>0.0262</v>
      </c>
      <c r="L115" s="27" t="s">
        <v>176</v>
      </c>
      <c r="M115" s="24">
        <v>83.71847962042693</v>
      </c>
      <c r="N115" s="24">
        <v>-13.707473645285406</v>
      </c>
      <c r="O115" s="24">
        <v>26.24904864239846</v>
      </c>
      <c r="P115" s="60">
        <v>-0.172</v>
      </c>
      <c r="Q115" s="60">
        <v>-0.046999999999999986</v>
      </c>
      <c r="R115" s="15"/>
      <c r="T115" s="63">
        <f t="shared" si="3"/>
        <v>-0.344</v>
      </c>
    </row>
    <row r="116" spans="2:20" ht="13.5">
      <c r="B116" s="27" t="s">
        <v>129</v>
      </c>
      <c r="C116" s="24">
        <v>51.00581412448125</v>
      </c>
      <c r="D116" s="24">
        <v>30.07782963241462</v>
      </c>
      <c r="E116" s="24">
        <v>-48.03119915197456</v>
      </c>
      <c r="F116" s="60">
        <v>0.0772</v>
      </c>
      <c r="J116" s="1">
        <f t="shared" si="4"/>
        <v>0.1544</v>
      </c>
      <c r="L116" s="27" t="s">
        <v>170</v>
      </c>
      <c r="M116" s="24">
        <v>82.76306573323748</v>
      </c>
      <c r="N116" s="24">
        <v>-12.853999879588871</v>
      </c>
      <c r="O116" s="24">
        <v>24.795721233258035</v>
      </c>
      <c r="P116" s="60">
        <v>0.1817</v>
      </c>
      <c r="Q116" s="60">
        <v>0.0567</v>
      </c>
      <c r="R116" s="15"/>
      <c r="T116" s="1">
        <f t="shared" si="3"/>
        <v>0.3634</v>
      </c>
    </row>
    <row r="117" spans="2:20" ht="13.5">
      <c r="B117" s="27" t="s">
        <v>130</v>
      </c>
      <c r="C117" s="24">
        <v>82.71123638112867</v>
      </c>
      <c r="D117" s="24">
        <v>14.870506380214048</v>
      </c>
      <c r="E117" s="24">
        <v>-23.8839226725608</v>
      </c>
      <c r="F117" s="60">
        <v>-0.1345</v>
      </c>
      <c r="G117" s="60">
        <v>-0.009500000000000008</v>
      </c>
      <c r="J117" s="1">
        <f t="shared" si="4"/>
        <v>-0.269</v>
      </c>
      <c r="L117" s="27" t="s">
        <v>216</v>
      </c>
      <c r="M117" s="24">
        <v>50.758417266404905</v>
      </c>
      <c r="N117" s="24">
        <v>27.919417415509997</v>
      </c>
      <c r="O117" s="24">
        <v>24.472580531268832</v>
      </c>
      <c r="P117" s="60">
        <v>0.1713</v>
      </c>
      <c r="Q117" s="60">
        <v>0.04630000000000001</v>
      </c>
      <c r="R117" s="15"/>
      <c r="T117" s="1">
        <f t="shared" si="3"/>
        <v>0.3426</v>
      </c>
    </row>
    <row r="118" spans="2:20" ht="13.5">
      <c r="B118" s="27" t="s">
        <v>131</v>
      </c>
      <c r="C118" s="24">
        <v>82.6108967786369</v>
      </c>
      <c r="D118" s="24">
        <v>14.804651173148498</v>
      </c>
      <c r="E118" s="24">
        <v>-25.964662615849637</v>
      </c>
      <c r="F118" s="60">
        <v>-0.1631</v>
      </c>
      <c r="G118" s="60">
        <v>-0.038099999999999995</v>
      </c>
      <c r="J118" s="63">
        <f t="shared" si="4"/>
        <v>-0.3262</v>
      </c>
      <c r="K118" s="1" t="s">
        <v>224</v>
      </c>
      <c r="L118" s="27" t="s">
        <v>200</v>
      </c>
      <c r="M118" s="64">
        <v>81.69825823972398</v>
      </c>
      <c r="N118" s="64">
        <v>-14.051456452439066</v>
      </c>
      <c r="O118" s="64">
        <v>24.143499933068544</v>
      </c>
      <c r="P118" s="65">
        <v>0.2409</v>
      </c>
      <c r="Q118" s="65">
        <v>0.1159</v>
      </c>
      <c r="R118" s="69"/>
      <c r="S118" s="70"/>
      <c r="T118" s="70">
        <f t="shared" si="3"/>
        <v>0.4818</v>
      </c>
    </row>
    <row r="119" spans="2:20" ht="13.5">
      <c r="B119" s="27" t="s">
        <v>132</v>
      </c>
      <c r="C119" s="24">
        <v>82.60784047876501</v>
      </c>
      <c r="D119" s="24">
        <v>14.65394615736265</v>
      </c>
      <c r="E119" s="24">
        <v>-31.305874707673947</v>
      </c>
      <c r="F119" s="60">
        <v>-0.2974</v>
      </c>
      <c r="G119" s="60">
        <v>-0.1724</v>
      </c>
      <c r="J119" s="1">
        <f t="shared" si="4"/>
        <v>-0.5948</v>
      </c>
      <c r="L119" s="27" t="s">
        <v>145</v>
      </c>
      <c r="M119" s="64">
        <v>82.40085470755143</v>
      </c>
      <c r="N119" s="64">
        <v>8.809657469995827</v>
      </c>
      <c r="O119" s="64">
        <v>24.021233770335513</v>
      </c>
      <c r="P119" s="65">
        <v>0.2468</v>
      </c>
      <c r="Q119" s="65">
        <v>0.12179999999999999</v>
      </c>
      <c r="R119" s="69"/>
      <c r="S119" s="70"/>
      <c r="T119" s="70">
        <f t="shared" si="3"/>
        <v>0.4936</v>
      </c>
    </row>
    <row r="120" spans="2:20" ht="13.5">
      <c r="B120" s="27" t="s">
        <v>133</v>
      </c>
      <c r="C120" s="24">
        <v>82.67555416436576</v>
      </c>
      <c r="D120" s="24">
        <v>14.470729528950478</v>
      </c>
      <c r="E120" s="24">
        <v>-36.61899940673205</v>
      </c>
      <c r="F120" s="60">
        <v>-0.4899</v>
      </c>
      <c r="G120" s="60">
        <v>-0.3649</v>
      </c>
      <c r="J120" s="1">
        <f t="shared" si="4"/>
        <v>-0.9798</v>
      </c>
      <c r="L120" s="27" t="s">
        <v>211</v>
      </c>
      <c r="M120" s="64">
        <v>83.69428445903091</v>
      </c>
      <c r="N120" s="64">
        <v>7.893738635924911</v>
      </c>
      <c r="O120" s="64">
        <v>24.011176574139977</v>
      </c>
      <c r="P120" s="65">
        <v>0.068</v>
      </c>
      <c r="Q120" s="65"/>
      <c r="R120" s="69"/>
      <c r="S120" s="70"/>
      <c r="T120" s="70">
        <f t="shared" si="3"/>
        <v>0.136</v>
      </c>
    </row>
    <row r="121" spans="2:20" ht="13.5">
      <c r="B121" s="27" t="s">
        <v>134</v>
      </c>
      <c r="C121" s="24">
        <v>82.69995406890065</v>
      </c>
      <c r="D121" s="24">
        <v>14.384575431061323</v>
      </c>
      <c r="E121" s="24">
        <v>-39.86902355988714</v>
      </c>
      <c r="F121" s="60">
        <v>-0.5754</v>
      </c>
      <c r="G121" s="60">
        <v>-0.4504</v>
      </c>
      <c r="J121" s="1">
        <f t="shared" si="4"/>
        <v>-1.1508</v>
      </c>
      <c r="L121" s="27" t="s">
        <v>155</v>
      </c>
      <c r="M121" s="24">
        <v>50.54500908565386</v>
      </c>
      <c r="N121" s="24">
        <v>29.91968716979569</v>
      </c>
      <c r="O121" s="24">
        <v>23.664077999959098</v>
      </c>
      <c r="P121" s="60">
        <v>-0.1585</v>
      </c>
      <c r="Q121" s="60">
        <v>-0.0335</v>
      </c>
      <c r="R121" s="15"/>
      <c r="T121" s="1">
        <f t="shared" si="3"/>
        <v>-0.317</v>
      </c>
    </row>
    <row r="122" spans="2:20" ht="13.5">
      <c r="B122" s="27" t="s">
        <v>135</v>
      </c>
      <c r="C122" s="24">
        <v>84.52282558775399</v>
      </c>
      <c r="D122" s="24">
        <v>-8.849149093740781</v>
      </c>
      <c r="E122" s="24">
        <v>-22.97260202921928</v>
      </c>
      <c r="F122" s="60">
        <v>-0.1226</v>
      </c>
      <c r="J122" s="1">
        <f t="shared" si="4"/>
        <v>-0.2452</v>
      </c>
      <c r="L122" s="27" t="s">
        <v>163</v>
      </c>
      <c r="M122" s="24">
        <v>49.540611605639164</v>
      </c>
      <c r="N122" s="24">
        <v>28.896503839084566</v>
      </c>
      <c r="O122" s="24">
        <v>23.650545496834354</v>
      </c>
      <c r="P122" s="60">
        <v>0.0752</v>
      </c>
      <c r="Q122" s="60"/>
      <c r="R122" s="15"/>
      <c r="T122" s="1">
        <f t="shared" si="3"/>
        <v>0.1504</v>
      </c>
    </row>
    <row r="123" spans="2:20" ht="13.5">
      <c r="B123" s="27" t="s">
        <v>136</v>
      </c>
      <c r="C123" s="24">
        <v>84.5294170100582</v>
      </c>
      <c r="D123" s="24">
        <v>-8.795250064362826</v>
      </c>
      <c r="E123" s="24">
        <v>-25.944605562379216</v>
      </c>
      <c r="F123" s="60">
        <v>-0.1073</v>
      </c>
      <c r="J123" s="63">
        <f t="shared" si="4"/>
        <v>-0.2146</v>
      </c>
      <c r="L123" s="27" t="s">
        <v>165</v>
      </c>
      <c r="M123" s="24">
        <v>51.53074608673083</v>
      </c>
      <c r="N123" s="24">
        <v>29.14252592938854</v>
      </c>
      <c r="O123" s="24">
        <v>23.58256031197479</v>
      </c>
      <c r="P123" s="60">
        <v>-0.0672</v>
      </c>
      <c r="Q123" s="60"/>
      <c r="R123" s="15"/>
      <c r="S123" s="63"/>
      <c r="T123" s="1">
        <f t="shared" si="3"/>
        <v>-0.1344</v>
      </c>
    </row>
    <row r="124" spans="2:20" ht="13.5">
      <c r="B124" s="27" t="s">
        <v>137</v>
      </c>
      <c r="C124" s="24">
        <v>84.5289043734125</v>
      </c>
      <c r="D124" s="24">
        <v>-8.807291510129104</v>
      </c>
      <c r="E124" s="24">
        <v>-30.322612087537216</v>
      </c>
      <c r="F124" s="60">
        <v>-0.11</v>
      </c>
      <c r="J124" s="1">
        <f t="shared" si="4"/>
        <v>-0.22</v>
      </c>
      <c r="L124" s="27" t="s">
        <v>175</v>
      </c>
      <c r="M124" s="64">
        <v>83.66893695252362</v>
      </c>
      <c r="N124" s="64">
        <v>-13.68682259866104</v>
      </c>
      <c r="O124" s="64">
        <v>23.456135446942497</v>
      </c>
      <c r="P124" s="65">
        <v>-0.2088</v>
      </c>
      <c r="Q124" s="65">
        <v>-0.08380000000000001</v>
      </c>
      <c r="R124" s="69"/>
      <c r="S124" s="70"/>
      <c r="T124" s="70">
        <f t="shared" si="3"/>
        <v>-0.4176</v>
      </c>
    </row>
    <row r="125" spans="2:20" ht="13.5">
      <c r="B125" s="27" t="s">
        <v>138</v>
      </c>
      <c r="C125" s="24">
        <v>84.53202996739446</v>
      </c>
      <c r="D125" s="24">
        <v>-8.77781409634228</v>
      </c>
      <c r="E125" s="24">
        <v>-34.685593657983155</v>
      </c>
      <c r="F125" s="60">
        <v>-0.1012</v>
      </c>
      <c r="J125" s="1">
        <f t="shared" si="4"/>
        <v>-0.2024</v>
      </c>
      <c r="L125" s="27" t="s">
        <v>205</v>
      </c>
      <c r="M125" s="64">
        <v>82.90801765110105</v>
      </c>
      <c r="N125" s="64">
        <v>-14.85533018162612</v>
      </c>
      <c r="O125" s="64">
        <v>23.30027023984133</v>
      </c>
      <c r="P125" s="65">
        <v>-0.1812</v>
      </c>
      <c r="Q125" s="65">
        <v>-0.0562</v>
      </c>
      <c r="R125" s="69"/>
      <c r="S125" s="70"/>
      <c r="T125" s="70">
        <f t="shared" si="3"/>
        <v>-0.3624</v>
      </c>
    </row>
    <row r="126" spans="2:20" ht="13.5">
      <c r="B126" s="27" t="s">
        <v>139</v>
      </c>
      <c r="C126" s="24">
        <v>84.53772943672652</v>
      </c>
      <c r="D126" s="24">
        <v>-8.732411757757717</v>
      </c>
      <c r="E126" s="24">
        <v>-38.714116045036654</v>
      </c>
      <c r="F126" s="60">
        <v>-0.0851</v>
      </c>
      <c r="J126" s="1">
        <f t="shared" si="4"/>
        <v>-0.1702</v>
      </c>
      <c r="L126" s="27" t="s">
        <v>140</v>
      </c>
      <c r="M126" s="64">
        <v>83.36670694322082</v>
      </c>
      <c r="N126" s="64">
        <v>9.88407748743478</v>
      </c>
      <c r="O126" s="64">
        <v>23.02494245792764</v>
      </c>
      <c r="P126" s="65">
        <v>-0.0511</v>
      </c>
      <c r="Q126" s="65"/>
      <c r="R126" s="69"/>
      <c r="S126" s="70"/>
      <c r="T126" s="70">
        <f t="shared" si="3"/>
        <v>-0.1022</v>
      </c>
    </row>
    <row r="127" spans="2:20" ht="13.5">
      <c r="B127" s="27" t="s">
        <v>140</v>
      </c>
      <c r="C127" s="24">
        <v>83.36670694322082</v>
      </c>
      <c r="D127" s="24">
        <v>9.88407748743478</v>
      </c>
      <c r="E127" s="24">
        <v>23.02494245792764</v>
      </c>
      <c r="F127" s="60">
        <v>-0.0511</v>
      </c>
      <c r="J127" s="1">
        <f t="shared" si="4"/>
        <v>-0.1022</v>
      </c>
      <c r="L127" s="68" t="s">
        <v>154</v>
      </c>
      <c r="M127" s="71">
        <v>84.40609034848707</v>
      </c>
      <c r="N127" s="71">
        <v>9.026105201594204</v>
      </c>
      <c r="O127" s="71">
        <v>22.83293277541566</v>
      </c>
      <c r="P127" s="72">
        <v>-0.2453</v>
      </c>
      <c r="Q127" s="72">
        <v>-0.12029999999999999</v>
      </c>
      <c r="R127" s="73"/>
      <c r="S127" s="74"/>
      <c r="T127" s="74">
        <f t="shared" si="3"/>
        <v>-0.4906</v>
      </c>
    </row>
    <row r="128" spans="2:20" ht="13.5">
      <c r="B128" s="27" t="s">
        <v>141</v>
      </c>
      <c r="C128" s="24">
        <v>83.31106793788256</v>
      </c>
      <c r="D128" s="24">
        <v>9.797038328657434</v>
      </c>
      <c r="E128" s="24">
        <v>27.034180824460236</v>
      </c>
      <c r="F128" s="60">
        <v>-0.1146</v>
      </c>
      <c r="J128" s="63">
        <f t="shared" si="4"/>
        <v>-0.2292</v>
      </c>
      <c r="L128" s="27" t="s">
        <v>89</v>
      </c>
      <c r="M128" s="64">
        <v>83.49999487815053</v>
      </c>
      <c r="N128" s="64">
        <v>-9.782233271222664</v>
      </c>
      <c r="O128" s="64">
        <v>-22.97012684339181</v>
      </c>
      <c r="P128" s="65">
        <v>-0.1815</v>
      </c>
      <c r="Q128" s="65">
        <v>-0.056499999999999995</v>
      </c>
      <c r="R128" s="69"/>
      <c r="S128" s="70"/>
      <c r="T128" s="70">
        <f t="shared" si="3"/>
        <v>-0.363</v>
      </c>
    </row>
    <row r="129" spans="2:20" ht="13.5">
      <c r="B129" s="27" t="s">
        <v>142</v>
      </c>
      <c r="C129" s="24">
        <v>83.26066865109367</v>
      </c>
      <c r="D129" s="24">
        <v>9.706158099332368</v>
      </c>
      <c r="E129" s="24">
        <v>31.496841383363645</v>
      </c>
      <c r="F129" s="60">
        <v>-0.1761</v>
      </c>
      <c r="G129" s="60">
        <v>-0.051100000000000007</v>
      </c>
      <c r="J129" s="63">
        <f t="shared" si="4"/>
        <v>-0.3522</v>
      </c>
      <c r="L129" s="27" t="s">
        <v>135</v>
      </c>
      <c r="M129" s="64">
        <v>84.52282558775399</v>
      </c>
      <c r="N129" s="64">
        <v>-8.849149093740781</v>
      </c>
      <c r="O129" s="64">
        <v>-22.97260202921928</v>
      </c>
      <c r="P129" s="65">
        <v>-0.1226</v>
      </c>
      <c r="Q129" s="65"/>
      <c r="R129" s="69"/>
      <c r="S129" s="70"/>
      <c r="T129" s="70">
        <f t="shared" si="3"/>
        <v>-0.2452</v>
      </c>
    </row>
    <row r="130" spans="2:20" ht="13.5">
      <c r="B130" s="27" t="s">
        <v>143</v>
      </c>
      <c r="C130" s="24">
        <v>83.13241168908334</v>
      </c>
      <c r="D130" s="24">
        <v>9.632191509858663</v>
      </c>
      <c r="E130" s="24">
        <v>35.88909298677509</v>
      </c>
      <c r="F130" s="60">
        <v>-0.1692</v>
      </c>
      <c r="G130" s="60">
        <v>-0.04419999999999999</v>
      </c>
      <c r="J130" s="63">
        <f t="shared" si="4"/>
        <v>-0.3384</v>
      </c>
      <c r="L130" s="27" t="s">
        <v>80</v>
      </c>
      <c r="M130" s="64">
        <v>82.62714980548863</v>
      </c>
      <c r="N130" s="64">
        <v>-9.230626533794405</v>
      </c>
      <c r="O130" s="64">
        <v>-22.987863026981387</v>
      </c>
      <c r="P130" s="65">
        <v>0.0436</v>
      </c>
      <c r="Q130" s="65"/>
      <c r="R130" s="69"/>
      <c r="S130" s="70"/>
      <c r="T130" s="70">
        <f t="shared" si="3"/>
        <v>0.0872</v>
      </c>
    </row>
    <row r="131" spans="2:20" ht="13.5">
      <c r="B131" s="27" t="s">
        <v>144</v>
      </c>
      <c r="C131" s="24">
        <v>82.9598602456495</v>
      </c>
      <c r="D131" s="24">
        <v>9.539836868919926</v>
      </c>
      <c r="E131" s="24">
        <v>39.41053170071787</v>
      </c>
      <c r="F131" s="60">
        <v>-0.1156</v>
      </c>
      <c r="J131" s="63">
        <f t="shared" si="4"/>
        <v>-0.2312</v>
      </c>
      <c r="L131" s="27" t="s">
        <v>95</v>
      </c>
      <c r="M131" s="64">
        <v>82.86559688445865</v>
      </c>
      <c r="N131" s="64">
        <v>12.83467890259074</v>
      </c>
      <c r="O131" s="64">
        <v>-23.374507465049916</v>
      </c>
      <c r="P131" s="65">
        <v>0.1895</v>
      </c>
      <c r="Q131" s="65">
        <v>0.0645</v>
      </c>
      <c r="R131" s="69"/>
      <c r="S131" s="70"/>
      <c r="T131" s="70">
        <f t="shared" si="3"/>
        <v>0.379</v>
      </c>
    </row>
    <row r="132" spans="2:20" ht="13.5">
      <c r="B132" s="27" t="s">
        <v>145</v>
      </c>
      <c r="C132" s="24">
        <v>82.40085470755143</v>
      </c>
      <c r="D132" s="24">
        <v>8.809657469995827</v>
      </c>
      <c r="E132" s="24">
        <v>24.021233770335513</v>
      </c>
      <c r="F132" s="60">
        <v>0.2468</v>
      </c>
      <c r="G132" s="60">
        <v>0.12179999999999999</v>
      </c>
      <c r="J132" s="63">
        <f t="shared" si="4"/>
        <v>0.4936</v>
      </c>
      <c r="L132" s="27" t="s">
        <v>94</v>
      </c>
      <c r="M132" s="64">
        <v>83.60822166871277</v>
      </c>
      <c r="N132" s="64">
        <v>-7.761952438045557</v>
      </c>
      <c r="O132" s="64">
        <v>-23.75923888419712</v>
      </c>
      <c r="P132" s="65">
        <v>0.1993</v>
      </c>
      <c r="Q132" s="65">
        <v>0.0743</v>
      </c>
      <c r="R132" s="69"/>
      <c r="S132" s="70"/>
      <c r="T132" s="70">
        <f t="shared" si="3"/>
        <v>0.3986</v>
      </c>
    </row>
    <row r="133" spans="2:20" ht="13.5">
      <c r="B133" s="27" t="s">
        <v>146</v>
      </c>
      <c r="C133" s="24">
        <v>82.36911323501865</v>
      </c>
      <c r="D133" s="24">
        <v>8.76710752626753</v>
      </c>
      <c r="E133" s="24">
        <v>27.420245060857397</v>
      </c>
      <c r="F133" s="60">
        <v>0.2843</v>
      </c>
      <c r="G133" s="60">
        <v>0.1593</v>
      </c>
      <c r="J133" s="63">
        <f t="shared" si="4"/>
        <v>0.5686</v>
      </c>
      <c r="L133" s="27" t="s">
        <v>109</v>
      </c>
      <c r="M133" s="64">
        <v>81.75715208287178</v>
      </c>
      <c r="N133" s="64">
        <v>14.022998674310884</v>
      </c>
      <c r="O133" s="64">
        <v>-23.768221583797082</v>
      </c>
      <c r="P133" s="65">
        <v>0.1818</v>
      </c>
      <c r="Q133" s="65">
        <v>0.05679999999999999</v>
      </c>
      <c r="R133" s="69"/>
      <c r="S133" s="70"/>
      <c r="T133" s="70">
        <f t="shared" si="3"/>
        <v>0.3636</v>
      </c>
    </row>
    <row r="134" spans="2:20" ht="13.5">
      <c r="B134" s="27" t="s">
        <v>147</v>
      </c>
      <c r="C134" s="24">
        <v>82.32921057983732</v>
      </c>
      <c r="D134" s="24">
        <v>8.67316456131844</v>
      </c>
      <c r="E134" s="24">
        <v>31.565213188691306</v>
      </c>
      <c r="F134" s="60">
        <v>0.3411</v>
      </c>
      <c r="G134" s="60">
        <v>0.21610000000000001</v>
      </c>
      <c r="J134" s="63">
        <f t="shared" si="4"/>
        <v>0.6822</v>
      </c>
      <c r="L134" s="27" t="s">
        <v>130</v>
      </c>
      <c r="M134" s="64">
        <v>82.71123638112867</v>
      </c>
      <c r="N134" s="64">
        <v>14.870506380214048</v>
      </c>
      <c r="O134" s="64">
        <v>-23.8839226725608</v>
      </c>
      <c r="P134" s="65">
        <v>-0.1345</v>
      </c>
      <c r="Q134" s="65">
        <v>-0.009500000000000008</v>
      </c>
      <c r="R134" s="69"/>
      <c r="S134" s="70"/>
      <c r="T134" s="70">
        <f t="shared" si="3"/>
        <v>-0.269</v>
      </c>
    </row>
    <row r="135" spans="2:20" ht="13.5">
      <c r="B135" s="27" t="s">
        <v>148</v>
      </c>
      <c r="C135" s="24">
        <v>82.28304667226621</v>
      </c>
      <c r="D135" s="24">
        <v>8.586405290709692</v>
      </c>
      <c r="E135" s="24">
        <v>36.23874052885457</v>
      </c>
      <c r="F135" s="60">
        <v>0.4071</v>
      </c>
      <c r="G135" s="60">
        <v>0.2821</v>
      </c>
      <c r="J135" s="63">
        <f t="shared" si="4"/>
        <v>0.8142</v>
      </c>
      <c r="L135" s="27" t="s">
        <v>74</v>
      </c>
      <c r="M135" s="24">
        <v>51.72233841429421</v>
      </c>
      <c r="N135" s="24">
        <v>-29.18562542143283</v>
      </c>
      <c r="O135" s="24">
        <v>-24.031171853091422</v>
      </c>
      <c r="P135" s="60">
        <v>0.1273</v>
      </c>
      <c r="Q135" s="60">
        <v>0.0022999999999999965</v>
      </c>
      <c r="R135" s="15"/>
      <c r="T135" s="63">
        <f t="shared" si="3"/>
        <v>0.2546</v>
      </c>
    </row>
    <row r="136" spans="2:20" ht="13.5">
      <c r="B136" s="27" t="s">
        <v>149</v>
      </c>
      <c r="C136" s="24">
        <v>82.26194540315682</v>
      </c>
      <c r="D136" s="24">
        <v>8.588053231487269</v>
      </c>
      <c r="E136" s="24">
        <v>39.572672649008524</v>
      </c>
      <c r="F136" s="60">
        <v>0.427</v>
      </c>
      <c r="G136" s="60">
        <v>0.302</v>
      </c>
      <c r="J136" s="63">
        <f t="shared" si="4"/>
        <v>0.854</v>
      </c>
      <c r="L136" s="27" t="s">
        <v>78</v>
      </c>
      <c r="M136" s="24">
        <v>50.479304252986694</v>
      </c>
      <c r="N136" s="24">
        <v>-27.98371879548642</v>
      </c>
      <c r="O136" s="24">
        <v>-24.219013500095688</v>
      </c>
      <c r="P136" s="60">
        <v>0.1029</v>
      </c>
      <c r="Q136" s="60"/>
      <c r="R136" s="15"/>
      <c r="T136" s="63">
        <f t="shared" si="3"/>
        <v>0.2058</v>
      </c>
    </row>
    <row r="137" spans="2:20" ht="13.5">
      <c r="B137" s="27" t="s">
        <v>150</v>
      </c>
      <c r="C137" s="24">
        <v>84.3062837980447</v>
      </c>
      <c r="D137" s="24">
        <v>8.75925117346029</v>
      </c>
      <c r="E137" s="24">
        <v>39.378923645500095</v>
      </c>
      <c r="F137" s="60">
        <v>-0.3149</v>
      </c>
      <c r="G137" s="60">
        <v>-0.1899</v>
      </c>
      <c r="J137" s="63">
        <f t="shared" si="4"/>
        <v>-0.6298</v>
      </c>
      <c r="L137" s="27" t="s">
        <v>60</v>
      </c>
      <c r="M137" s="24">
        <v>49.783997324294866</v>
      </c>
      <c r="N137" s="24">
        <v>-29.178158466171627</v>
      </c>
      <c r="O137" s="24">
        <v>-24.29875299969431</v>
      </c>
      <c r="P137" s="60">
        <v>-0.1781</v>
      </c>
      <c r="Q137" s="60">
        <v>-0.05310000000000001</v>
      </c>
      <c r="R137" s="15"/>
      <c r="T137" s="63">
        <f t="shared" si="3"/>
        <v>-0.3562</v>
      </c>
    </row>
    <row r="138" spans="2:20" ht="13.5">
      <c r="B138" s="27" t="s">
        <v>151</v>
      </c>
      <c r="C138" s="24">
        <v>84.33093741934505</v>
      </c>
      <c r="D138" s="24">
        <v>8.802283973087508</v>
      </c>
      <c r="E138" s="24">
        <v>35.329344827279364</v>
      </c>
      <c r="F138" s="60">
        <v>-0.3027</v>
      </c>
      <c r="G138" s="60">
        <v>-0.17770000000000002</v>
      </c>
      <c r="J138" s="63">
        <f t="shared" si="4"/>
        <v>-0.6054</v>
      </c>
      <c r="L138" s="27" t="s">
        <v>69</v>
      </c>
      <c r="M138" s="24">
        <v>50.680233443592996</v>
      </c>
      <c r="N138" s="24">
        <v>-29.948093013992775</v>
      </c>
      <c r="O138" s="24">
        <v>-24.347275111076428</v>
      </c>
      <c r="P138" s="60">
        <v>-0.1282</v>
      </c>
      <c r="Q138" s="60">
        <v>-0.0032000000000000084</v>
      </c>
      <c r="R138" s="15"/>
      <c r="T138" s="63">
        <f t="shared" si="3"/>
        <v>-0.2564</v>
      </c>
    </row>
    <row r="139" spans="2:20" ht="13.5">
      <c r="B139" s="27" t="s">
        <v>152</v>
      </c>
      <c r="C139" s="24">
        <v>84.36055712602932</v>
      </c>
      <c r="D139" s="24">
        <v>8.840008621527</v>
      </c>
      <c r="E139" s="24">
        <v>30.960070768073322</v>
      </c>
      <c r="F139" s="60">
        <v>-0.2815</v>
      </c>
      <c r="G139" s="60">
        <v>-0.15649999999999997</v>
      </c>
      <c r="J139" s="63">
        <f t="shared" si="4"/>
        <v>-0.563</v>
      </c>
      <c r="L139" s="27" t="s">
        <v>104</v>
      </c>
      <c r="M139" s="24">
        <v>83.75229016547993</v>
      </c>
      <c r="N139" s="24">
        <v>13.681853597036065</v>
      </c>
      <c r="O139" s="24">
        <v>-25.165979272265954</v>
      </c>
      <c r="P139" s="60">
        <v>-0.1308</v>
      </c>
      <c r="Q139" s="60">
        <v>-0.0058</v>
      </c>
      <c r="R139" s="15"/>
      <c r="T139" s="63">
        <f t="shared" si="3"/>
        <v>-0.2616</v>
      </c>
    </row>
    <row r="140" spans="2:20" ht="13.5">
      <c r="B140" s="27" t="s">
        <v>153</v>
      </c>
      <c r="C140" s="24">
        <v>84.35286594877475</v>
      </c>
      <c r="D140" s="24">
        <v>9.043076055439489</v>
      </c>
      <c r="E140" s="24">
        <v>26.455413500763342</v>
      </c>
      <c r="F140" s="60">
        <v>-0.2968</v>
      </c>
      <c r="G140" s="60">
        <v>-0.1718</v>
      </c>
      <c r="J140" s="63">
        <f t="shared" si="4"/>
        <v>-0.5936</v>
      </c>
      <c r="L140" s="27" t="s">
        <v>136</v>
      </c>
      <c r="M140" s="24">
        <v>84.5294170100582</v>
      </c>
      <c r="N140" s="24">
        <v>-8.795250064362826</v>
      </c>
      <c r="O140" s="24">
        <v>-25.944605562379216</v>
      </c>
      <c r="P140" s="60">
        <v>-0.1073</v>
      </c>
      <c r="Q140" s="60"/>
      <c r="R140" s="15"/>
      <c r="T140" s="63">
        <f t="shared" si="3"/>
        <v>-0.2146</v>
      </c>
    </row>
    <row r="141" spans="2:20" ht="13.5">
      <c r="B141" s="27" t="s">
        <v>154</v>
      </c>
      <c r="C141" s="24">
        <v>84.40609034848707</v>
      </c>
      <c r="D141" s="24">
        <v>9.026105201594204</v>
      </c>
      <c r="E141" s="24">
        <v>22.83293277541566</v>
      </c>
      <c r="F141" s="60">
        <v>-0.2453</v>
      </c>
      <c r="G141" s="60">
        <v>-0.12029999999999999</v>
      </c>
      <c r="J141" s="63">
        <f t="shared" si="4"/>
        <v>-0.4906</v>
      </c>
      <c r="L141" s="27" t="s">
        <v>131</v>
      </c>
      <c r="M141" s="24">
        <v>82.6108967786369</v>
      </c>
      <c r="N141" s="24">
        <v>14.804651173148498</v>
      </c>
      <c r="O141" s="24">
        <v>-25.964662615849637</v>
      </c>
      <c r="P141" s="60">
        <v>-0.1631</v>
      </c>
      <c r="Q141" s="60">
        <v>-0.038099999999999995</v>
      </c>
      <c r="R141" s="15"/>
      <c r="T141" s="63">
        <f t="shared" si="3"/>
        <v>-0.3262</v>
      </c>
    </row>
    <row r="142" spans="2:20" ht="13.5">
      <c r="B142" s="27" t="s">
        <v>155</v>
      </c>
      <c r="C142" s="24">
        <v>50.54500908565386</v>
      </c>
      <c r="D142" s="24">
        <v>29.91968716979569</v>
      </c>
      <c r="E142" s="24">
        <v>23.664077999959098</v>
      </c>
      <c r="F142" s="60">
        <v>-0.1585</v>
      </c>
      <c r="G142" s="60">
        <v>-0.0335</v>
      </c>
      <c r="J142" s="1">
        <f t="shared" si="4"/>
        <v>-0.317</v>
      </c>
      <c r="L142" s="27" t="s">
        <v>108</v>
      </c>
      <c r="M142" s="24">
        <v>81.72056501882103</v>
      </c>
      <c r="N142" s="24">
        <v>13.892077082464114</v>
      </c>
      <c r="O142" s="24">
        <v>-26.229625463236047</v>
      </c>
      <c r="P142" s="60">
        <v>0.226</v>
      </c>
      <c r="Q142" s="60">
        <v>0.101</v>
      </c>
      <c r="R142" s="15"/>
      <c r="T142" s="1">
        <f t="shared" si="3"/>
        <v>0.452</v>
      </c>
    </row>
    <row r="143" spans="2:20" ht="13.5">
      <c r="B143" s="27" t="s">
        <v>156</v>
      </c>
      <c r="C143" s="24">
        <v>50.529410689079405</v>
      </c>
      <c r="D143" s="24">
        <v>29.83071406258169</v>
      </c>
      <c r="E143" s="24">
        <v>26.88218059923446</v>
      </c>
      <c r="F143" s="60">
        <v>-0.246</v>
      </c>
      <c r="G143" s="60">
        <v>-0.121</v>
      </c>
      <c r="J143" s="1">
        <f t="shared" si="4"/>
        <v>-0.492</v>
      </c>
      <c r="L143" s="27" t="s">
        <v>81</v>
      </c>
      <c r="M143" s="24">
        <v>82.61873721282808</v>
      </c>
      <c r="N143" s="24">
        <v>-9.152060998289214</v>
      </c>
      <c r="O143" s="24">
        <v>-26.37362292749522</v>
      </c>
      <c r="P143" s="60">
        <v>0.0351</v>
      </c>
      <c r="Q143" s="60"/>
      <c r="R143" s="15"/>
      <c r="T143" s="63">
        <f aca="true" t="shared" si="5" ref="T143:T174">2*P143</f>
        <v>0.0702</v>
      </c>
    </row>
    <row r="144" spans="2:20" ht="13.5">
      <c r="B144" s="27" t="s">
        <v>157</v>
      </c>
      <c r="C144" s="24">
        <v>50.51442013298558</v>
      </c>
      <c r="D144" s="24">
        <v>29.70379897998253</v>
      </c>
      <c r="E144" s="24">
        <v>31.214602471971872</v>
      </c>
      <c r="F144" s="60">
        <v>-0.3704</v>
      </c>
      <c r="G144" s="60">
        <v>-0.2454</v>
      </c>
      <c r="J144" s="1">
        <f t="shared" si="4"/>
        <v>-0.7408</v>
      </c>
      <c r="L144" s="27" t="s">
        <v>88</v>
      </c>
      <c r="M144" s="24">
        <v>83.45861056529579</v>
      </c>
      <c r="N144" s="24">
        <v>-9.739039845355261</v>
      </c>
      <c r="O144" s="24">
        <v>-26.66450063218804</v>
      </c>
      <c r="P144" s="60">
        <v>-0.2153</v>
      </c>
      <c r="Q144" s="60">
        <v>-0.09029999999999999</v>
      </c>
      <c r="R144" s="15"/>
      <c r="T144" s="1">
        <f t="shared" si="5"/>
        <v>-0.4306</v>
      </c>
    </row>
    <row r="145" spans="2:20" ht="13.5">
      <c r="B145" s="27" t="s">
        <v>158</v>
      </c>
      <c r="C145" s="24">
        <v>50.49260770239222</v>
      </c>
      <c r="D145" s="24">
        <v>29.588579931137822</v>
      </c>
      <c r="E145" s="24">
        <v>35.12974999792076</v>
      </c>
      <c r="F145" s="60">
        <v>-0.4802</v>
      </c>
      <c r="G145" s="60">
        <v>-0.3552</v>
      </c>
      <c r="J145" s="1">
        <f t="shared" si="4"/>
        <v>-0.9604</v>
      </c>
      <c r="L145" s="27" t="s">
        <v>96</v>
      </c>
      <c r="M145" s="24">
        <v>82.92176385050145</v>
      </c>
      <c r="N145" s="24">
        <v>12.75751236926879</v>
      </c>
      <c r="O145" s="24">
        <v>-27.267243417037594</v>
      </c>
      <c r="P145" s="60">
        <v>0.2642</v>
      </c>
      <c r="Q145" s="60">
        <v>0.1392</v>
      </c>
      <c r="R145" s="15"/>
      <c r="T145" s="63">
        <f t="shared" si="5"/>
        <v>0.5284</v>
      </c>
    </row>
    <row r="146" spans="2:20" ht="13.5">
      <c r="B146" s="27" t="s">
        <v>159</v>
      </c>
      <c r="C146" s="24">
        <v>50.51608834973676</v>
      </c>
      <c r="D146" s="24">
        <v>29.455814130742905</v>
      </c>
      <c r="E146" s="24">
        <v>40.19171092005603</v>
      </c>
      <c r="F146" s="60">
        <v>-0.6149</v>
      </c>
      <c r="G146" s="60">
        <v>-0.4899</v>
      </c>
      <c r="J146" s="1">
        <f t="shared" si="4"/>
        <v>-1.2298</v>
      </c>
      <c r="L146" s="27" t="s">
        <v>61</v>
      </c>
      <c r="M146" s="24">
        <v>49.87607115590668</v>
      </c>
      <c r="N146" s="24">
        <v>-29.084241697800845</v>
      </c>
      <c r="O146" s="24">
        <v>-27.731081101380322</v>
      </c>
      <c r="P146" s="60">
        <v>-0.2761</v>
      </c>
      <c r="Q146" s="60">
        <v>-0.1511</v>
      </c>
      <c r="R146" s="15"/>
      <c r="T146" s="1">
        <f t="shared" si="5"/>
        <v>-0.5522</v>
      </c>
    </row>
    <row r="147" spans="2:20" ht="13.5">
      <c r="B147" s="27" t="s">
        <v>160</v>
      </c>
      <c r="C147" s="24">
        <v>49.616013007734665</v>
      </c>
      <c r="D147" s="24">
        <v>28.676815501973998</v>
      </c>
      <c r="E147" s="24">
        <v>36.115135891058294</v>
      </c>
      <c r="F147" s="60">
        <v>0.0634</v>
      </c>
      <c r="J147" s="1">
        <f t="shared" si="4"/>
        <v>0.1268</v>
      </c>
      <c r="L147" s="27" t="s">
        <v>77</v>
      </c>
      <c r="M147" s="24">
        <v>50.61962288224583</v>
      </c>
      <c r="N147" s="24">
        <v>-27.831248433044582</v>
      </c>
      <c r="O147" s="24">
        <v>-27.842054689488837</v>
      </c>
      <c r="P147" s="60">
        <v>0.2489</v>
      </c>
      <c r="Q147" s="60">
        <v>0.12390000000000001</v>
      </c>
      <c r="R147" s="15"/>
      <c r="T147" s="1">
        <f t="shared" si="5"/>
        <v>0.4978</v>
      </c>
    </row>
    <row r="148" spans="2:20" ht="13.5">
      <c r="B148" s="27" t="s">
        <v>161</v>
      </c>
      <c r="C148" s="24">
        <v>49.5834144071148</v>
      </c>
      <c r="D148" s="24">
        <v>28.79203082253672</v>
      </c>
      <c r="E148" s="24">
        <v>31.32274174751776</v>
      </c>
      <c r="F148" s="60">
        <v>0.0566</v>
      </c>
      <c r="J148" s="1">
        <f t="shared" si="4"/>
        <v>0.1132</v>
      </c>
      <c r="L148" s="27" t="s">
        <v>103</v>
      </c>
      <c r="M148" s="75">
        <v>83.73965219102658</v>
      </c>
      <c r="N148" s="75">
        <v>13.713226820069421</v>
      </c>
      <c r="O148" s="75">
        <v>-28.447518828200415</v>
      </c>
      <c r="P148" s="76">
        <v>-0.1545</v>
      </c>
      <c r="Q148" s="76">
        <v>-0.0295</v>
      </c>
      <c r="R148" s="77"/>
      <c r="S148" s="63"/>
      <c r="T148" s="63">
        <f t="shared" si="5"/>
        <v>-0.309</v>
      </c>
    </row>
    <row r="149" spans="2:20" ht="13.5">
      <c r="B149" s="27" t="s">
        <v>162</v>
      </c>
      <c r="C149" s="24">
        <v>49.56540118633472</v>
      </c>
      <c r="D149" s="24">
        <v>28.85739145984588</v>
      </c>
      <c r="E149" s="24">
        <v>27.421768553080614</v>
      </c>
      <c r="F149" s="60">
        <v>0.0583</v>
      </c>
      <c r="J149" s="1">
        <f t="shared" si="4"/>
        <v>0.1166</v>
      </c>
      <c r="L149" s="27" t="s">
        <v>93</v>
      </c>
      <c r="M149" s="75">
        <v>83.58306776631846</v>
      </c>
      <c r="N149" s="75">
        <v>-7.6991921986794205</v>
      </c>
      <c r="O149" s="75">
        <v>-28.650168884308446</v>
      </c>
      <c r="P149" s="76">
        <v>0.263</v>
      </c>
      <c r="Q149" s="76">
        <v>0.138</v>
      </c>
      <c r="R149" s="77"/>
      <c r="S149" s="63"/>
      <c r="T149" s="63">
        <f t="shared" si="5"/>
        <v>0.526</v>
      </c>
    </row>
    <row r="150" spans="2:20" ht="13.5">
      <c r="B150" s="27" t="s">
        <v>163</v>
      </c>
      <c r="C150" s="24">
        <v>49.540611605639164</v>
      </c>
      <c r="D150" s="24">
        <v>28.896503839084566</v>
      </c>
      <c r="E150" s="24">
        <v>23.650545496834354</v>
      </c>
      <c r="F150" s="60">
        <v>0.0752</v>
      </c>
      <c r="J150" s="1">
        <f t="shared" si="4"/>
        <v>0.1504</v>
      </c>
      <c r="L150" s="27" t="s">
        <v>73</v>
      </c>
      <c r="M150" s="24">
        <v>51.7691255274516</v>
      </c>
      <c r="N150" s="24">
        <v>-29.20436386347822</v>
      </c>
      <c r="O150" s="24">
        <v>-28.835213756559106</v>
      </c>
      <c r="P150" s="60">
        <v>0.1757</v>
      </c>
      <c r="Q150" s="60">
        <v>0.050699999999999995</v>
      </c>
      <c r="R150" s="15"/>
      <c r="T150" s="1">
        <f t="shared" si="5"/>
        <v>0.3514</v>
      </c>
    </row>
    <row r="151" spans="2:20" ht="13.5">
      <c r="B151" s="27" t="s">
        <v>164</v>
      </c>
      <c r="C151" s="24">
        <v>49.711699605380254</v>
      </c>
      <c r="D151" s="24">
        <v>28.496995828702318</v>
      </c>
      <c r="E151" s="24">
        <v>40.03995582837855</v>
      </c>
      <c r="F151" s="60">
        <v>0.0625</v>
      </c>
      <c r="J151" s="1">
        <f t="shared" si="4"/>
        <v>0.125</v>
      </c>
      <c r="L151" s="27" t="s">
        <v>68</v>
      </c>
      <c r="M151" s="24">
        <v>50.68856011617464</v>
      </c>
      <c r="N151" s="24">
        <v>-29.73233004701934</v>
      </c>
      <c r="O151" s="24">
        <v>-29.861497578088716</v>
      </c>
      <c r="P151" s="60">
        <v>-0.3417</v>
      </c>
      <c r="Q151" s="60">
        <v>-0.2167</v>
      </c>
      <c r="R151" s="15"/>
      <c r="T151" s="1">
        <f t="shared" si="5"/>
        <v>-0.6834</v>
      </c>
    </row>
    <row r="152" spans="2:20" ht="13.5">
      <c r="B152" s="27" t="s">
        <v>165</v>
      </c>
      <c r="C152" s="24">
        <v>51.53074608673083</v>
      </c>
      <c r="D152" s="24">
        <v>29.14252592938854</v>
      </c>
      <c r="E152" s="24">
        <v>23.58256031197479</v>
      </c>
      <c r="F152" s="60">
        <v>-0.0672</v>
      </c>
      <c r="J152" s="1">
        <f t="shared" si="4"/>
        <v>-0.1344</v>
      </c>
      <c r="L152" s="27" t="s">
        <v>137</v>
      </c>
      <c r="M152" s="24">
        <v>84.5289043734125</v>
      </c>
      <c r="N152" s="24">
        <v>-8.807291510129104</v>
      </c>
      <c r="O152" s="24">
        <v>-30.322612087537216</v>
      </c>
      <c r="P152" s="60">
        <v>-0.11</v>
      </c>
      <c r="Q152" s="60"/>
      <c r="R152" s="15"/>
      <c r="T152" s="1">
        <f t="shared" si="5"/>
        <v>-0.22</v>
      </c>
    </row>
    <row r="153" spans="2:20" ht="13.5">
      <c r="B153" s="27" t="s">
        <v>166</v>
      </c>
      <c r="C153" s="24">
        <v>51.521053007621155</v>
      </c>
      <c r="D153" s="24">
        <v>29.040291668231625</v>
      </c>
      <c r="E153" s="24">
        <v>26.881949110259306</v>
      </c>
      <c r="F153" s="60">
        <v>-0.0781</v>
      </c>
      <c r="J153" s="1">
        <f t="shared" si="4"/>
        <v>-0.1562</v>
      </c>
      <c r="L153" s="27" t="s">
        <v>107</v>
      </c>
      <c r="M153" s="75">
        <v>81.68170327026432</v>
      </c>
      <c r="N153" s="75">
        <v>13.832798439989897</v>
      </c>
      <c r="O153" s="75">
        <v>-30.754015577144788</v>
      </c>
      <c r="P153" s="76">
        <v>0.2724</v>
      </c>
      <c r="Q153" s="76">
        <v>0.14739999999999998</v>
      </c>
      <c r="R153" s="77"/>
      <c r="S153" s="63"/>
      <c r="T153" s="63">
        <f t="shared" si="5"/>
        <v>0.5448</v>
      </c>
    </row>
    <row r="154" spans="2:20" ht="13.5">
      <c r="B154" s="27" t="s">
        <v>167</v>
      </c>
      <c r="C154" s="24">
        <v>51.5358826658326</v>
      </c>
      <c r="D154" s="24">
        <v>28.973262485506012</v>
      </c>
      <c r="E154" s="24">
        <v>30.80710282473207</v>
      </c>
      <c r="F154" s="60">
        <v>-0.0581</v>
      </c>
      <c r="J154" s="1">
        <f t="shared" si="4"/>
        <v>-0.1162</v>
      </c>
      <c r="L154" s="27" t="s">
        <v>87</v>
      </c>
      <c r="M154" s="75">
        <v>83.47682005573094</v>
      </c>
      <c r="N154" s="75">
        <v>-9.684185770912547</v>
      </c>
      <c r="O154" s="75">
        <v>-30.772177866224474</v>
      </c>
      <c r="P154" s="76">
        <v>-0.2729</v>
      </c>
      <c r="Q154" s="76">
        <v>-0.14789999999999998</v>
      </c>
      <c r="R154" s="77"/>
      <c r="S154" s="63"/>
      <c r="T154" s="63">
        <f t="shared" si="5"/>
        <v>-0.5458</v>
      </c>
    </row>
    <row r="155" spans="2:20" ht="13.5">
      <c r="B155" s="27" t="s">
        <v>168</v>
      </c>
      <c r="C155" s="24">
        <v>51.53136760315176</v>
      </c>
      <c r="D155" s="24">
        <v>29.0710544104619</v>
      </c>
      <c r="E155" s="24">
        <v>34.798426395660556</v>
      </c>
      <c r="F155" s="60">
        <v>-0.0686</v>
      </c>
      <c r="J155" s="1">
        <f t="shared" si="4"/>
        <v>-0.1372</v>
      </c>
      <c r="L155" s="27" t="s">
        <v>97</v>
      </c>
      <c r="M155" s="75">
        <v>82.87603925316517</v>
      </c>
      <c r="N155" s="75">
        <v>12.657626809748189</v>
      </c>
      <c r="O155" s="75">
        <v>-31.241569965764015</v>
      </c>
      <c r="P155" s="76">
        <v>0.3656</v>
      </c>
      <c r="Q155" s="76">
        <v>0.24059999999999998</v>
      </c>
      <c r="R155" s="77"/>
      <c r="S155" s="63"/>
      <c r="T155" s="63">
        <f t="shared" si="5"/>
        <v>0.7312</v>
      </c>
    </row>
    <row r="156" spans="2:20" ht="13.5">
      <c r="B156" s="27" t="s">
        <v>169</v>
      </c>
      <c r="C156" s="24">
        <v>51.53385662351719</v>
      </c>
      <c r="D156" s="24">
        <v>29.050987431732302</v>
      </c>
      <c r="E156" s="24">
        <v>39.72228075347394</v>
      </c>
      <c r="F156" s="60">
        <v>-0.0657</v>
      </c>
      <c r="J156" s="1">
        <f t="shared" si="4"/>
        <v>-0.1314</v>
      </c>
      <c r="L156" s="27" t="s">
        <v>132</v>
      </c>
      <c r="M156" s="75">
        <v>82.60784047876501</v>
      </c>
      <c r="N156" s="75">
        <v>14.65394615736265</v>
      </c>
      <c r="O156" s="75">
        <v>-31.305874707673947</v>
      </c>
      <c r="P156" s="76">
        <v>-0.2974</v>
      </c>
      <c r="Q156" s="76">
        <v>-0.1724</v>
      </c>
      <c r="R156" s="77"/>
      <c r="S156" s="63"/>
      <c r="T156" s="63">
        <f t="shared" si="5"/>
        <v>-0.5948</v>
      </c>
    </row>
    <row r="157" spans="2:20" ht="13.5">
      <c r="B157" s="27" t="s">
        <v>170</v>
      </c>
      <c r="C157" s="24">
        <v>82.76306573323748</v>
      </c>
      <c r="D157" s="24">
        <v>-12.853999879588871</v>
      </c>
      <c r="E157" s="24">
        <v>24.795721233258035</v>
      </c>
      <c r="F157" s="60">
        <v>0.1817</v>
      </c>
      <c r="G157" s="60">
        <v>0.0567</v>
      </c>
      <c r="J157" s="1">
        <f t="shared" si="4"/>
        <v>0.3634</v>
      </c>
      <c r="L157" s="27" t="s">
        <v>82</v>
      </c>
      <c r="M157" s="75">
        <v>82.58754415349725</v>
      </c>
      <c r="N157" s="75">
        <v>-9.00441643819016</v>
      </c>
      <c r="O157" s="75">
        <v>-31.51547100475186</v>
      </c>
      <c r="P157" s="76">
        <v>0.0506</v>
      </c>
      <c r="Q157" s="76"/>
      <c r="R157" s="77"/>
      <c r="S157" s="63"/>
      <c r="T157" s="63">
        <f t="shared" si="5"/>
        <v>0.1012</v>
      </c>
    </row>
    <row r="158" spans="2:20" ht="13.5">
      <c r="B158" s="27" t="s">
        <v>171</v>
      </c>
      <c r="C158" s="24">
        <v>82.73968465377997</v>
      </c>
      <c r="D158" s="24">
        <v>-12.814921385243181</v>
      </c>
      <c r="E158" s="24">
        <v>29.13627859071113</v>
      </c>
      <c r="F158" s="60">
        <v>0.2241</v>
      </c>
      <c r="G158" s="60">
        <v>0.0991</v>
      </c>
      <c r="J158" s="1">
        <f t="shared" si="4"/>
        <v>0.4482</v>
      </c>
      <c r="L158" s="27" t="s">
        <v>119</v>
      </c>
      <c r="M158" s="24">
        <v>49.75821907141164</v>
      </c>
      <c r="N158" s="24">
        <v>29.00599751862409</v>
      </c>
      <c r="O158" s="24">
        <v>-31.56023563796031</v>
      </c>
      <c r="P158" s="60">
        <v>-0.155</v>
      </c>
      <c r="Q158" s="60">
        <v>-0.03</v>
      </c>
      <c r="R158" s="15"/>
      <c r="T158" s="1">
        <f t="shared" si="5"/>
        <v>-0.31</v>
      </c>
    </row>
    <row r="159" spans="2:20" ht="13.5">
      <c r="B159" s="27" t="s">
        <v>172</v>
      </c>
      <c r="C159" s="24">
        <v>82.73885909073168</v>
      </c>
      <c r="D159" s="24">
        <v>-12.781698965087703</v>
      </c>
      <c r="E159" s="24">
        <v>33.21753529465508</v>
      </c>
      <c r="F159" s="60">
        <v>0.257</v>
      </c>
      <c r="G159" s="60">
        <v>0.132</v>
      </c>
      <c r="J159" s="1">
        <f t="shared" si="4"/>
        <v>0.514</v>
      </c>
      <c r="L159" s="27" t="s">
        <v>124</v>
      </c>
      <c r="M159" s="24">
        <v>51.73449186378959</v>
      </c>
      <c r="N159" s="24">
        <v>28.79332685404418</v>
      </c>
      <c r="O159" s="24">
        <v>-31.692533093547315</v>
      </c>
      <c r="P159" s="60">
        <v>0.1702</v>
      </c>
      <c r="Q159" s="60">
        <v>0.04519999999999999</v>
      </c>
      <c r="R159" s="15"/>
      <c r="T159" s="1">
        <f t="shared" si="5"/>
        <v>0.3404</v>
      </c>
    </row>
    <row r="160" spans="2:20" ht="13.5">
      <c r="B160" s="27" t="s">
        <v>173</v>
      </c>
      <c r="C160" s="24">
        <v>82.68604972684118</v>
      </c>
      <c r="D160" s="24">
        <v>-12.759315130724676</v>
      </c>
      <c r="E160" s="24">
        <v>36.985778395810776</v>
      </c>
      <c r="F160" s="60">
        <v>0.2886</v>
      </c>
      <c r="G160" s="60">
        <v>0.16360000000000002</v>
      </c>
      <c r="J160" s="1">
        <f t="shared" si="4"/>
        <v>0.5772</v>
      </c>
      <c r="L160" s="27" t="s">
        <v>76</v>
      </c>
      <c r="M160" s="24">
        <v>50.77485657172444</v>
      </c>
      <c r="N160" s="24">
        <v>-27.666386113625602</v>
      </c>
      <c r="O160" s="24">
        <v>-31.898912867078256</v>
      </c>
      <c r="P160" s="60">
        <v>0.4244</v>
      </c>
      <c r="Q160" s="60">
        <v>0.2994</v>
      </c>
      <c r="R160" s="15"/>
      <c r="T160" s="1">
        <f t="shared" si="5"/>
        <v>0.8488</v>
      </c>
    </row>
    <row r="161" spans="2:20" ht="13.5">
      <c r="B161" s="27" t="s">
        <v>174</v>
      </c>
      <c r="C161" s="24">
        <v>82.63860578863532</v>
      </c>
      <c r="D161" s="24">
        <v>-12.74819519948732</v>
      </c>
      <c r="E161" s="24">
        <v>39.89073373798294</v>
      </c>
      <c r="F161" s="60">
        <v>0.3098</v>
      </c>
      <c r="G161" s="60">
        <v>0.18480000000000002</v>
      </c>
      <c r="J161" s="1">
        <f t="shared" si="4"/>
        <v>0.6196</v>
      </c>
      <c r="L161" s="27" t="s">
        <v>92</v>
      </c>
      <c r="M161" s="24">
        <v>83.59920343070213</v>
      </c>
      <c r="N161" s="24">
        <v>-7.6634066681178625</v>
      </c>
      <c r="O161" s="24">
        <v>-32.0772633376728</v>
      </c>
      <c r="P161" s="60">
        <v>0.2981</v>
      </c>
      <c r="Q161" s="60">
        <v>0.17309999999999998</v>
      </c>
      <c r="R161" s="15"/>
      <c r="T161" s="1">
        <f t="shared" si="5"/>
        <v>0.5962</v>
      </c>
    </row>
    <row r="162" spans="2:20" ht="13.5">
      <c r="B162" s="27" t="s">
        <v>175</v>
      </c>
      <c r="C162" s="24">
        <v>83.66893695252362</v>
      </c>
      <c r="D162" s="24">
        <v>-13.68682259866104</v>
      </c>
      <c r="E162" s="24">
        <v>23.456135446942497</v>
      </c>
      <c r="F162" s="60">
        <v>-0.2088</v>
      </c>
      <c r="G162" s="60">
        <v>-0.08380000000000001</v>
      </c>
      <c r="J162" s="1">
        <f t="shared" si="4"/>
        <v>-0.4176</v>
      </c>
      <c r="L162" s="27" t="s">
        <v>72</v>
      </c>
      <c r="M162" s="24">
        <v>51.91753822348339</v>
      </c>
      <c r="N162" s="24">
        <v>-28.97131550261066</v>
      </c>
      <c r="O162" s="24">
        <v>-32.090942869527595</v>
      </c>
      <c r="P162" s="60">
        <v>0.322</v>
      </c>
      <c r="Q162" s="60">
        <v>0.197</v>
      </c>
      <c r="R162" s="15"/>
      <c r="T162" s="1">
        <f t="shared" si="5"/>
        <v>0.644</v>
      </c>
    </row>
    <row r="163" spans="2:20" ht="13.5">
      <c r="B163" s="27" t="s">
        <v>176</v>
      </c>
      <c r="C163" s="24">
        <v>83.71847962042693</v>
      </c>
      <c r="D163" s="24">
        <v>-13.707473645285406</v>
      </c>
      <c r="E163" s="24">
        <v>26.24904864239846</v>
      </c>
      <c r="F163" s="60">
        <v>-0.172</v>
      </c>
      <c r="G163" s="60">
        <v>-0.046999999999999986</v>
      </c>
      <c r="J163" s="63">
        <f t="shared" si="4"/>
        <v>-0.344</v>
      </c>
      <c r="L163" s="27" t="s">
        <v>125</v>
      </c>
      <c r="M163" s="24">
        <v>50.72477225294091</v>
      </c>
      <c r="N163" s="24">
        <v>30.104551354399472</v>
      </c>
      <c r="O163" s="24">
        <v>-32.18353230288079</v>
      </c>
      <c r="P163" s="60">
        <v>0.0321</v>
      </c>
      <c r="Q163" s="60"/>
      <c r="R163" s="15"/>
      <c r="T163" s="1">
        <f t="shared" si="5"/>
        <v>0.0642</v>
      </c>
    </row>
    <row r="164" spans="2:20" ht="13.5">
      <c r="B164" s="27" t="s">
        <v>177</v>
      </c>
      <c r="C164" s="24">
        <v>83.7685036695317</v>
      </c>
      <c r="D164" s="24">
        <v>-13.562693404892846</v>
      </c>
      <c r="E164" s="24">
        <v>31.450562711627967</v>
      </c>
      <c r="F164" s="60">
        <v>-0.0631</v>
      </c>
      <c r="J164" s="1">
        <f t="shared" si="4"/>
        <v>-0.1262</v>
      </c>
      <c r="L164" s="27" t="s">
        <v>62</v>
      </c>
      <c r="M164" s="24">
        <v>49.959738214965334</v>
      </c>
      <c r="N164" s="24">
        <v>-28.92668055660457</v>
      </c>
      <c r="O164" s="24">
        <v>-32.29078104708457</v>
      </c>
      <c r="P164" s="60">
        <v>-0.3416</v>
      </c>
      <c r="Q164" s="60">
        <v>-0.21660000000000001</v>
      </c>
      <c r="R164" s="15"/>
      <c r="T164" s="1">
        <f t="shared" si="5"/>
        <v>-0.6832</v>
      </c>
    </row>
    <row r="165" spans="2:20" ht="13.5">
      <c r="B165" s="27" t="s">
        <v>178</v>
      </c>
      <c r="C165" s="24">
        <v>83.84040532578501</v>
      </c>
      <c r="D165" s="24">
        <v>-13.683185057939456</v>
      </c>
      <c r="E165" s="24">
        <v>37.29412601972576</v>
      </c>
      <c r="F165" s="60">
        <v>-0.0498</v>
      </c>
      <c r="J165" s="1">
        <f t="shared" si="4"/>
        <v>-0.0996</v>
      </c>
      <c r="L165" s="27" t="s">
        <v>110</v>
      </c>
      <c r="M165" s="24">
        <v>50.4359441195263</v>
      </c>
      <c r="N165" s="24">
        <v>28.105592927346805</v>
      </c>
      <c r="O165" s="24">
        <v>-32.39828241055539</v>
      </c>
      <c r="P165" s="60">
        <v>-0.0119</v>
      </c>
      <c r="Q165" s="60"/>
      <c r="R165" s="15"/>
      <c r="T165" s="63">
        <f t="shared" si="5"/>
        <v>-0.0238</v>
      </c>
    </row>
    <row r="166" spans="2:20" ht="13.5">
      <c r="B166" s="27" t="s">
        <v>179</v>
      </c>
      <c r="C166" s="24">
        <v>83.85143614792793</v>
      </c>
      <c r="D166" s="24">
        <v>-13.762185057557224</v>
      </c>
      <c r="E166" s="24">
        <v>39.93019628760522</v>
      </c>
      <c r="F166" s="60">
        <v>-0.0648</v>
      </c>
      <c r="J166" s="1">
        <f t="shared" si="4"/>
        <v>-0.1296</v>
      </c>
      <c r="L166" s="27" t="s">
        <v>102</v>
      </c>
      <c r="M166" s="24">
        <v>83.72424855658822</v>
      </c>
      <c r="N166" s="24">
        <v>13.654730225389951</v>
      </c>
      <c r="O166" s="24">
        <v>-32.553357361412644</v>
      </c>
      <c r="P166" s="60">
        <v>-0.1451</v>
      </c>
      <c r="Q166" s="60">
        <v>-0.020100000000000007</v>
      </c>
      <c r="R166" s="15"/>
      <c r="T166" s="1">
        <f t="shared" si="5"/>
        <v>-0.2902</v>
      </c>
    </row>
    <row r="167" spans="2:20" ht="13.5">
      <c r="B167" s="27" t="s">
        <v>180</v>
      </c>
      <c r="C167" s="24">
        <v>50.6826399209425</v>
      </c>
      <c r="D167" s="24">
        <v>-28.047791004660507</v>
      </c>
      <c r="E167" s="24">
        <v>31.659539172537325</v>
      </c>
      <c r="F167" s="60">
        <v>0.0355</v>
      </c>
      <c r="J167" s="1">
        <f t="shared" si="4"/>
        <v>0.071</v>
      </c>
      <c r="L167" s="27" t="s">
        <v>67</v>
      </c>
      <c r="M167" s="24">
        <v>50.757522612223454</v>
      </c>
      <c r="N167" s="24">
        <v>-29.590502439812</v>
      </c>
      <c r="O167" s="24">
        <v>-33.65017173923434</v>
      </c>
      <c r="P167" s="60">
        <v>-0.4657</v>
      </c>
      <c r="Q167" s="60">
        <v>-0.3407</v>
      </c>
      <c r="R167" s="15"/>
      <c r="T167" s="1">
        <f t="shared" si="5"/>
        <v>-0.9314</v>
      </c>
    </row>
    <row r="168" spans="2:20" ht="13.5">
      <c r="B168" s="27" t="s">
        <v>181</v>
      </c>
      <c r="C168" s="24">
        <v>50.700667846127736</v>
      </c>
      <c r="D168" s="24">
        <v>-28.04887507805704</v>
      </c>
      <c r="E168" s="24">
        <v>35.7037239464367</v>
      </c>
      <c r="F168" s="60">
        <v>0.036</v>
      </c>
      <c r="J168" s="1">
        <f t="shared" si="4"/>
        <v>0.072</v>
      </c>
      <c r="L168" s="27" t="s">
        <v>138</v>
      </c>
      <c r="M168" s="24">
        <v>84.53202996739446</v>
      </c>
      <c r="N168" s="24">
        <v>-8.77781409634228</v>
      </c>
      <c r="O168" s="24">
        <v>-34.685593657983155</v>
      </c>
      <c r="P168" s="60">
        <v>-0.1012</v>
      </c>
      <c r="Q168" s="60"/>
      <c r="R168" s="15"/>
      <c r="T168" s="1">
        <f t="shared" si="5"/>
        <v>-0.2024</v>
      </c>
    </row>
    <row r="169" spans="2:20" ht="13.5">
      <c r="B169" s="27" t="s">
        <v>182</v>
      </c>
      <c r="C169" s="24">
        <v>50.75053679529404</v>
      </c>
      <c r="D169" s="24">
        <v>-28.051535336498272</v>
      </c>
      <c r="E169" s="24">
        <v>40.381125369684625</v>
      </c>
      <c r="F169" s="60">
        <v>0.0394</v>
      </c>
      <c r="J169" s="1">
        <f t="shared" si="4"/>
        <v>0.0788</v>
      </c>
      <c r="L169" s="27" t="s">
        <v>123</v>
      </c>
      <c r="M169" s="24">
        <v>51.85382878808922</v>
      </c>
      <c r="N169" s="24">
        <v>28.895235819019533</v>
      </c>
      <c r="O169" s="24">
        <v>-35.10283396583857</v>
      </c>
      <c r="P169" s="60">
        <v>0.2674</v>
      </c>
      <c r="Q169" s="60">
        <v>0.14240000000000003</v>
      </c>
      <c r="R169" s="15"/>
      <c r="T169" s="1">
        <f t="shared" si="5"/>
        <v>0.5348</v>
      </c>
    </row>
    <row r="170" spans="2:20" ht="13.5">
      <c r="B170" s="27" t="s">
        <v>183</v>
      </c>
      <c r="C170" s="24">
        <v>50.80918760770934</v>
      </c>
      <c r="D170" s="24">
        <v>-28.053616104406203</v>
      </c>
      <c r="E170" s="24">
        <v>44.790780349060064</v>
      </c>
      <c r="F170" s="60">
        <v>0.0475</v>
      </c>
      <c r="J170" s="1">
        <f t="shared" si="4"/>
        <v>0.095</v>
      </c>
      <c r="L170" s="27" t="s">
        <v>98</v>
      </c>
      <c r="M170" s="24">
        <v>82.76466616685654</v>
      </c>
      <c r="N170" s="24">
        <v>12.551475467573779</v>
      </c>
      <c r="O170" s="24">
        <v>-35.16397445164399</v>
      </c>
      <c r="P170" s="60">
        <v>0.4811</v>
      </c>
      <c r="Q170" s="60">
        <v>0.3561</v>
      </c>
      <c r="R170" s="15"/>
      <c r="T170" s="1">
        <f t="shared" si="5"/>
        <v>0.9622</v>
      </c>
    </row>
    <row r="171" spans="2:20" ht="13.5">
      <c r="B171" s="27" t="s">
        <v>184</v>
      </c>
      <c r="C171" s="24">
        <v>51.06807734672127</v>
      </c>
      <c r="D171" s="24">
        <v>-28.002017461831265</v>
      </c>
      <c r="E171" s="24">
        <v>47.87399865913607</v>
      </c>
      <c r="F171" s="60">
        <v>0.1752</v>
      </c>
      <c r="G171" s="60">
        <v>0.050199999999999995</v>
      </c>
      <c r="J171" s="1">
        <f t="shared" si="4"/>
        <v>0.3504</v>
      </c>
      <c r="L171" s="27" t="s">
        <v>118</v>
      </c>
      <c r="M171" s="24">
        <v>49.81967279466718</v>
      </c>
      <c r="N171" s="24">
        <v>28.988471384762793</v>
      </c>
      <c r="O171" s="24">
        <v>-35.249724204560366</v>
      </c>
      <c r="P171" s="60">
        <v>-0.2143</v>
      </c>
      <c r="Q171" s="60">
        <v>-0.08929999999999999</v>
      </c>
      <c r="R171" s="15"/>
      <c r="T171" s="1">
        <f t="shared" si="5"/>
        <v>-0.4286</v>
      </c>
    </row>
    <row r="172" spans="2:20" ht="13.5">
      <c r="B172" s="27" t="s">
        <v>185</v>
      </c>
      <c r="C172" s="24">
        <v>49.75058426777352</v>
      </c>
      <c r="D172" s="24">
        <v>-29.020804159172084</v>
      </c>
      <c r="E172" s="24">
        <v>31.69729101277629</v>
      </c>
      <c r="F172" s="60">
        <v>-0.1485</v>
      </c>
      <c r="G172" s="60">
        <v>-0.023499999999999993</v>
      </c>
      <c r="J172" s="1">
        <f t="shared" si="4"/>
        <v>-0.297</v>
      </c>
      <c r="L172" s="27" t="s">
        <v>86</v>
      </c>
      <c r="M172" s="24">
        <v>83.4867399814356</v>
      </c>
      <c r="N172" s="24">
        <v>-9.581812072365052</v>
      </c>
      <c r="O172" s="24">
        <v>-35.276380057246946</v>
      </c>
      <c r="P172" s="60">
        <v>-0.3746</v>
      </c>
      <c r="Q172" s="60">
        <v>-0.2496</v>
      </c>
      <c r="R172" s="15"/>
      <c r="T172" s="1">
        <f t="shared" si="5"/>
        <v>-0.7492</v>
      </c>
    </row>
    <row r="173" spans="2:20" ht="13.5">
      <c r="B173" s="27" t="s">
        <v>186</v>
      </c>
      <c r="C173" s="24">
        <v>49.86084109009962</v>
      </c>
      <c r="D173" s="24">
        <v>-28.98840715871493</v>
      </c>
      <c r="E173" s="24">
        <v>35.183105804371245</v>
      </c>
      <c r="F173" s="60">
        <v>-0.2552</v>
      </c>
      <c r="G173" s="60">
        <v>-0.13019999999999998</v>
      </c>
      <c r="J173" s="1">
        <f t="shared" si="4"/>
        <v>-0.5104</v>
      </c>
      <c r="L173" s="27" t="s">
        <v>91</v>
      </c>
      <c r="M173" s="24">
        <v>83.58326112747024</v>
      </c>
      <c r="N173" s="24">
        <v>-7.623011763436754</v>
      </c>
      <c r="O173" s="24">
        <v>-35.65218952629369</v>
      </c>
      <c r="P173" s="60">
        <v>0.3391</v>
      </c>
      <c r="Q173" s="60">
        <v>0.2141</v>
      </c>
      <c r="R173" s="15"/>
      <c r="T173" s="1">
        <f t="shared" si="5"/>
        <v>0.6782</v>
      </c>
    </row>
    <row r="174" spans="2:20" ht="13.5">
      <c r="B174" s="27" t="s">
        <v>187</v>
      </c>
      <c r="C174" s="24">
        <v>50.02854574303398</v>
      </c>
      <c r="D174" s="24">
        <v>-28.969813911457145</v>
      </c>
      <c r="E174" s="24">
        <v>40.55900294855105</v>
      </c>
      <c r="F174" s="60">
        <v>-0.418</v>
      </c>
      <c r="G174" s="60">
        <v>-0.293</v>
      </c>
      <c r="J174" s="1">
        <f t="shared" si="4"/>
        <v>-0.836</v>
      </c>
      <c r="L174" s="27" t="s">
        <v>111</v>
      </c>
      <c r="M174" s="24">
        <v>50.599635225262695</v>
      </c>
      <c r="N174" s="24">
        <v>28.069843950955274</v>
      </c>
      <c r="O174" s="24">
        <v>-35.81753498623504</v>
      </c>
      <c r="P174" s="60">
        <v>0.0102</v>
      </c>
      <c r="Q174" s="60"/>
      <c r="R174" s="15"/>
      <c r="T174" s="1">
        <f t="shared" si="5"/>
        <v>0.0204</v>
      </c>
    </row>
    <row r="175" spans="2:20" ht="13.5">
      <c r="B175" s="27" t="s">
        <v>188</v>
      </c>
      <c r="C175" s="24">
        <v>50.03925477324468</v>
      </c>
      <c r="D175" s="24">
        <v>-29.083909256559963</v>
      </c>
      <c r="E175" s="24">
        <v>44.47354645730759</v>
      </c>
      <c r="F175" s="60">
        <v>-0.4392</v>
      </c>
      <c r="G175" s="60">
        <v>-0.3142</v>
      </c>
      <c r="J175" s="1">
        <f t="shared" si="4"/>
        <v>-0.8784</v>
      </c>
      <c r="L175" s="27" t="s">
        <v>106</v>
      </c>
      <c r="M175" s="24">
        <v>81.61058267958532</v>
      </c>
      <c r="N175" s="24">
        <v>13.631272678636469</v>
      </c>
      <c r="O175" s="24">
        <v>-35.859066920347054</v>
      </c>
      <c r="P175" s="60">
        <v>0.3864</v>
      </c>
      <c r="Q175" s="60">
        <v>0.2614</v>
      </c>
      <c r="R175" s="15"/>
      <c r="T175" s="1">
        <f aca="true" t="shared" si="6" ref="T175:T207">2*P175</f>
        <v>0.7728</v>
      </c>
    </row>
    <row r="176" spans="2:20" ht="13.5">
      <c r="B176" s="27" t="s">
        <v>189</v>
      </c>
      <c r="C176" s="24">
        <v>50.129507596026585</v>
      </c>
      <c r="D176" s="24">
        <v>-29.00439226166792</v>
      </c>
      <c r="E176" s="24">
        <v>47.95663899671912</v>
      </c>
      <c r="F176" s="60">
        <v>-0.5235</v>
      </c>
      <c r="G176" s="60">
        <v>-0.39849999999999997</v>
      </c>
      <c r="J176" s="1">
        <f aca="true" t="shared" si="7" ref="J176:J207">2*F176</f>
        <v>-1.047</v>
      </c>
      <c r="L176" s="27" t="s">
        <v>75</v>
      </c>
      <c r="M176" s="24">
        <v>50.98727461116408</v>
      </c>
      <c r="N176" s="24">
        <v>-27.52094908671396</v>
      </c>
      <c r="O176" s="24">
        <v>-35.90816523511658</v>
      </c>
      <c r="P176" s="60">
        <v>0.6064</v>
      </c>
      <c r="Q176" s="60">
        <v>0.48140000000000005</v>
      </c>
      <c r="R176" s="15"/>
      <c r="T176" s="1">
        <f t="shared" si="6"/>
        <v>1.2128</v>
      </c>
    </row>
    <row r="177" spans="2:20" ht="13.5">
      <c r="B177" s="27" t="s">
        <v>190</v>
      </c>
      <c r="C177" s="24">
        <v>51.75911435167157</v>
      </c>
      <c r="D177" s="24">
        <v>-28.861060052321427</v>
      </c>
      <c r="E177" s="24">
        <v>32.63835923637488</v>
      </c>
      <c r="F177" s="60">
        <v>0.1796</v>
      </c>
      <c r="G177" s="60">
        <v>0.05460000000000001</v>
      </c>
      <c r="J177" s="1">
        <f t="shared" si="7"/>
        <v>0.3592</v>
      </c>
      <c r="L177" s="27" t="s">
        <v>126</v>
      </c>
      <c r="M177" s="24">
        <v>50.74439847046718</v>
      </c>
      <c r="N177" s="24">
        <v>30.090937953236597</v>
      </c>
      <c r="O177" s="24">
        <v>-36.098369848361784</v>
      </c>
      <c r="P177" s="60">
        <v>0.0212</v>
      </c>
      <c r="Q177" s="60"/>
      <c r="R177" s="15"/>
      <c r="T177" s="1">
        <f t="shared" si="6"/>
        <v>0.0424</v>
      </c>
    </row>
    <row r="178" spans="2:20" ht="13.5">
      <c r="B178" s="27" t="s">
        <v>191</v>
      </c>
      <c r="C178" s="24">
        <v>51.870897252559345</v>
      </c>
      <c r="D178" s="24">
        <v>-28.96256049594897</v>
      </c>
      <c r="E178" s="24">
        <v>35.91467008511337</v>
      </c>
      <c r="F178" s="60">
        <v>0.2763</v>
      </c>
      <c r="G178" s="60">
        <v>0.1513</v>
      </c>
      <c r="J178" s="1">
        <f t="shared" si="7"/>
        <v>0.5526</v>
      </c>
      <c r="L178" s="27" t="s">
        <v>63</v>
      </c>
      <c r="M178" s="24">
        <v>50.03083596656622</v>
      </c>
      <c r="N178" s="24">
        <v>-28.827466555848506</v>
      </c>
      <c r="O178" s="24">
        <v>-36.44809941234622</v>
      </c>
      <c r="P178" s="60">
        <v>-0.3773</v>
      </c>
      <c r="Q178" s="60">
        <v>-0.2523</v>
      </c>
      <c r="R178" s="15"/>
      <c r="T178" s="1">
        <f t="shared" si="6"/>
        <v>-0.7546</v>
      </c>
    </row>
    <row r="179" spans="2:20" ht="13.5">
      <c r="B179" s="27" t="s">
        <v>192</v>
      </c>
      <c r="C179" s="24">
        <v>51.97708909423215</v>
      </c>
      <c r="D179" s="24">
        <v>-28.976089446835648</v>
      </c>
      <c r="E179" s="24">
        <v>39.5320620399904</v>
      </c>
      <c r="F179" s="60">
        <v>0.381</v>
      </c>
      <c r="G179" s="60">
        <v>0.256</v>
      </c>
      <c r="J179" s="1">
        <f t="shared" si="7"/>
        <v>0.762</v>
      </c>
      <c r="L179" s="27" t="s">
        <v>133</v>
      </c>
      <c r="M179" s="24">
        <v>82.67555416436576</v>
      </c>
      <c r="N179" s="24">
        <v>14.470729528950478</v>
      </c>
      <c r="O179" s="24">
        <v>-36.61899940673205</v>
      </c>
      <c r="P179" s="60">
        <v>-0.4899</v>
      </c>
      <c r="Q179" s="60">
        <v>-0.3649</v>
      </c>
      <c r="R179" s="15"/>
      <c r="T179" s="1">
        <f t="shared" si="6"/>
        <v>-0.9798</v>
      </c>
    </row>
    <row r="180" spans="2:20" ht="13.5">
      <c r="B180" s="27" t="s">
        <v>193</v>
      </c>
      <c r="C180" s="24">
        <v>52.10767640997693</v>
      </c>
      <c r="D180" s="24">
        <v>-28.907233389873685</v>
      </c>
      <c r="E180" s="24">
        <v>44.13141406614325</v>
      </c>
      <c r="F180" s="60">
        <v>0.5175</v>
      </c>
      <c r="G180" s="60">
        <v>0.3925</v>
      </c>
      <c r="J180" s="1">
        <f t="shared" si="7"/>
        <v>1.035</v>
      </c>
      <c r="L180" s="27" t="s">
        <v>83</v>
      </c>
      <c r="M180" s="24">
        <v>82.61435752892478</v>
      </c>
      <c r="N180" s="24">
        <v>-8.951951061802518</v>
      </c>
      <c r="O180" s="24">
        <v>-36.73632974347184</v>
      </c>
      <c r="P180" s="60">
        <v>0.0233</v>
      </c>
      <c r="Q180" s="60"/>
      <c r="R180" s="15"/>
      <c r="T180" s="1">
        <f t="shared" si="6"/>
        <v>0.0466</v>
      </c>
    </row>
    <row r="181" spans="2:20" ht="13.5">
      <c r="B181" s="27" t="s">
        <v>194</v>
      </c>
      <c r="C181" s="24">
        <v>52.18938832322922</v>
      </c>
      <c r="D181" s="24">
        <v>-28.91020992988268</v>
      </c>
      <c r="E181" s="24">
        <v>47.37002192462256</v>
      </c>
      <c r="F181" s="60">
        <v>0.5984</v>
      </c>
      <c r="G181" s="60">
        <v>0.47340000000000004</v>
      </c>
      <c r="J181" s="1">
        <f t="shared" si="7"/>
        <v>1.1968</v>
      </c>
      <c r="L181" s="27" t="s">
        <v>101</v>
      </c>
      <c r="M181" s="24">
        <v>83.71569690001459</v>
      </c>
      <c r="N181" s="24">
        <v>13.54927613483224</v>
      </c>
      <c r="O181" s="24">
        <v>-36.976353936982235</v>
      </c>
      <c r="P181" s="60">
        <v>-0.1016</v>
      </c>
      <c r="Q181" s="60"/>
      <c r="R181" s="15"/>
      <c r="T181" s="1">
        <f t="shared" si="6"/>
        <v>-0.2032</v>
      </c>
    </row>
    <row r="182" spans="2:20" ht="13.5">
      <c r="B182" s="27" t="s">
        <v>195</v>
      </c>
      <c r="C182" s="24">
        <v>50.58987819119386</v>
      </c>
      <c r="D182" s="24">
        <v>-30.02613091562852</v>
      </c>
      <c r="E182" s="24">
        <v>32.41643402344063</v>
      </c>
      <c r="F182" s="60">
        <v>-0.0538</v>
      </c>
      <c r="J182" s="1">
        <f t="shared" si="7"/>
        <v>-0.1076</v>
      </c>
      <c r="L182" s="27" t="s">
        <v>66</v>
      </c>
      <c r="M182" s="24">
        <v>50.77630743558819</v>
      </c>
      <c r="N182" s="24">
        <v>-29.50230035877978</v>
      </c>
      <c r="O182" s="24">
        <v>-37.080672034048376</v>
      </c>
      <c r="P182" s="60">
        <v>-0.5424</v>
      </c>
      <c r="Q182" s="60">
        <v>-0.4174</v>
      </c>
      <c r="R182" s="15"/>
      <c r="T182" s="1">
        <f t="shared" si="6"/>
        <v>-1.0848</v>
      </c>
    </row>
    <row r="183" spans="2:20" ht="13.5">
      <c r="B183" s="27" t="s">
        <v>196</v>
      </c>
      <c r="C183" s="24">
        <v>50.673889497145616</v>
      </c>
      <c r="D183" s="24">
        <v>-30.01691062560288</v>
      </c>
      <c r="E183" s="24">
        <v>36.19936700812936</v>
      </c>
      <c r="F183" s="60">
        <v>-0.0602</v>
      </c>
      <c r="J183" s="1">
        <f t="shared" si="7"/>
        <v>-0.1204</v>
      </c>
      <c r="L183" s="27" t="s">
        <v>71</v>
      </c>
      <c r="M183" s="24">
        <v>52.00078774138311</v>
      </c>
      <c r="N183" s="24">
        <v>-28.850507935806505</v>
      </c>
      <c r="O183" s="24">
        <v>-37.284480369483404</v>
      </c>
      <c r="P183" s="60">
        <v>0.4195</v>
      </c>
      <c r="Q183" s="60">
        <v>0.2945</v>
      </c>
      <c r="R183" s="15"/>
      <c r="T183" s="1">
        <f t="shared" si="6"/>
        <v>0.839</v>
      </c>
    </row>
    <row r="184" spans="2:20" ht="13.5">
      <c r="B184" s="27" t="s">
        <v>197</v>
      </c>
      <c r="C184" s="24">
        <v>50.7314358123</v>
      </c>
      <c r="D184" s="24">
        <v>-29.998766489832832</v>
      </c>
      <c r="E184" s="24">
        <v>40.83917392961432</v>
      </c>
      <c r="F184" s="60">
        <v>-0.0719</v>
      </c>
      <c r="J184" s="1">
        <f t="shared" si="7"/>
        <v>-0.1438</v>
      </c>
      <c r="L184" s="27" t="s">
        <v>139</v>
      </c>
      <c r="M184" s="24">
        <v>84.53772943672652</v>
      </c>
      <c r="N184" s="24">
        <v>-8.732411757757717</v>
      </c>
      <c r="O184" s="24">
        <v>-38.714116045036654</v>
      </c>
      <c r="P184" s="60">
        <v>-0.0851</v>
      </c>
      <c r="Q184" s="60"/>
      <c r="R184" s="15"/>
      <c r="T184" s="1">
        <f t="shared" si="6"/>
        <v>-0.1702</v>
      </c>
    </row>
    <row r="185" spans="2:20" ht="13.5">
      <c r="B185" s="27" t="s">
        <v>198</v>
      </c>
      <c r="C185" s="24">
        <v>50.80142096630938</v>
      </c>
      <c r="D185" s="24">
        <v>-29.99520378583698</v>
      </c>
      <c r="E185" s="24">
        <v>44.27061089326056</v>
      </c>
      <c r="F185" s="60">
        <v>-0.0629</v>
      </c>
      <c r="J185" s="1">
        <f t="shared" si="7"/>
        <v>-0.1258</v>
      </c>
      <c r="L185" s="27" t="s">
        <v>99</v>
      </c>
      <c r="M185" s="24">
        <v>82.63762081684004</v>
      </c>
      <c r="N185" s="24">
        <v>12.449537833677823</v>
      </c>
      <c r="O185" s="24">
        <v>-38.93636902374971</v>
      </c>
      <c r="P185" s="60">
        <v>0.6019</v>
      </c>
      <c r="Q185" s="60">
        <v>0.4769</v>
      </c>
      <c r="R185" s="15"/>
      <c r="T185" s="1">
        <f t="shared" si="6"/>
        <v>1.2038</v>
      </c>
    </row>
    <row r="186" spans="2:20" ht="13.5">
      <c r="B186" s="27" t="s">
        <v>199</v>
      </c>
      <c r="C186" s="24">
        <v>50.839854117772944</v>
      </c>
      <c r="D186" s="24">
        <v>-29.97709440259186</v>
      </c>
      <c r="E186" s="24">
        <v>48.04754892388181</v>
      </c>
      <c r="F186" s="60">
        <v>-0.0714</v>
      </c>
      <c r="J186" s="1">
        <f t="shared" si="7"/>
        <v>-0.1428</v>
      </c>
      <c r="L186" s="27" t="s">
        <v>90</v>
      </c>
      <c r="M186" s="24">
        <v>83.61374824351905</v>
      </c>
      <c r="N186" s="24">
        <v>-7.5900454642386626</v>
      </c>
      <c r="O186" s="24">
        <v>-39.150970925027785</v>
      </c>
      <c r="P186" s="60">
        <v>0.371</v>
      </c>
      <c r="Q186" s="60">
        <v>0.246</v>
      </c>
      <c r="R186" s="15"/>
      <c r="T186" s="63">
        <f t="shared" si="6"/>
        <v>0.742</v>
      </c>
    </row>
    <row r="187" spans="2:20" ht="13.5">
      <c r="B187" s="27" t="s">
        <v>200</v>
      </c>
      <c r="C187" s="24">
        <v>81.69825823972398</v>
      </c>
      <c r="D187" s="24">
        <v>-14.051456452439066</v>
      </c>
      <c r="E187" s="24">
        <v>24.143499933068544</v>
      </c>
      <c r="F187" s="60">
        <v>0.2409</v>
      </c>
      <c r="G187" s="60">
        <v>0.1159</v>
      </c>
      <c r="J187" s="1">
        <f t="shared" si="7"/>
        <v>0.4818</v>
      </c>
      <c r="L187" s="27" t="s">
        <v>85</v>
      </c>
      <c r="M187" s="24">
        <v>83.51205086059532</v>
      </c>
      <c r="N187" s="24">
        <v>-9.555834777237</v>
      </c>
      <c r="O187" s="24">
        <v>-39.42700395857684</v>
      </c>
      <c r="P187" s="60">
        <v>-0.4058</v>
      </c>
      <c r="Q187" s="60">
        <v>-0.2808</v>
      </c>
      <c r="R187" s="15"/>
      <c r="T187" s="1">
        <f t="shared" si="6"/>
        <v>-0.8116</v>
      </c>
    </row>
    <row r="188" spans="2:20" ht="13.5">
      <c r="B188" s="27" t="s">
        <v>201</v>
      </c>
      <c r="C188" s="24">
        <v>81.68703414896719</v>
      </c>
      <c r="D188" s="24">
        <v>-13.974964696055665</v>
      </c>
      <c r="E188" s="24">
        <v>27.263592068231947</v>
      </c>
      <c r="F188" s="60">
        <v>0.2531</v>
      </c>
      <c r="G188" s="60">
        <v>0.1281</v>
      </c>
      <c r="J188" s="1">
        <f t="shared" si="7"/>
        <v>0.5062</v>
      </c>
      <c r="L188" s="27" t="s">
        <v>122</v>
      </c>
      <c r="M188" s="24">
        <v>51.942568971111086</v>
      </c>
      <c r="N188" s="24">
        <v>28.97433395836662</v>
      </c>
      <c r="O188" s="24">
        <v>-39.495301532821465</v>
      </c>
      <c r="P188" s="60">
        <v>0.3467</v>
      </c>
      <c r="Q188" s="60">
        <v>0.2217</v>
      </c>
      <c r="R188" s="15"/>
      <c r="T188" s="1">
        <f t="shared" si="6"/>
        <v>0.6934</v>
      </c>
    </row>
    <row r="189" spans="2:20" ht="13.5">
      <c r="B189" s="27" t="s">
        <v>202</v>
      </c>
      <c r="C189" s="24">
        <v>81.68597680260423</v>
      </c>
      <c r="D189" s="24">
        <v>-13.876044643005908</v>
      </c>
      <c r="E189" s="24">
        <v>31.767148183627434</v>
      </c>
      <c r="F189" s="60">
        <v>0.2622</v>
      </c>
      <c r="G189" s="60">
        <v>0.1372</v>
      </c>
      <c r="J189" s="1">
        <f t="shared" si="7"/>
        <v>0.5244</v>
      </c>
      <c r="L189" s="27" t="s">
        <v>84</v>
      </c>
      <c r="M189" s="24">
        <v>82.59574686351908</v>
      </c>
      <c r="N189" s="24">
        <v>-8.88223796267056</v>
      </c>
      <c r="O189" s="24">
        <v>-39.51259196164745</v>
      </c>
      <c r="P189" s="60">
        <v>0.0454</v>
      </c>
      <c r="Q189" s="60"/>
      <c r="R189" s="15"/>
      <c r="T189" s="1">
        <f t="shared" si="6"/>
        <v>0.0908</v>
      </c>
    </row>
    <row r="190" spans="2:20" ht="13.5">
      <c r="B190" s="27" t="s">
        <v>203</v>
      </c>
      <c r="C190" s="24">
        <v>81.78881941648889</v>
      </c>
      <c r="D190" s="24">
        <v>-13.790633022411615</v>
      </c>
      <c r="E190" s="24">
        <v>36.50523353249276</v>
      </c>
      <c r="F190" s="60">
        <v>0.1745</v>
      </c>
      <c r="G190" s="60">
        <v>0.04949999999999999</v>
      </c>
      <c r="J190" s="1">
        <f t="shared" si="7"/>
        <v>0.349</v>
      </c>
      <c r="L190" s="27" t="s">
        <v>100</v>
      </c>
      <c r="M190" s="24">
        <v>83.71009944033501</v>
      </c>
      <c r="N190" s="24">
        <v>13.510814913000516</v>
      </c>
      <c r="O190" s="24">
        <v>-39.550496263678326</v>
      </c>
      <c r="P190" s="60">
        <v>-0.0853</v>
      </c>
      <c r="Q190" s="60"/>
      <c r="R190" s="15"/>
      <c r="T190" s="1">
        <f t="shared" si="6"/>
        <v>-0.1706</v>
      </c>
    </row>
    <row r="191" spans="2:20" ht="13.5">
      <c r="B191" s="27" t="s">
        <v>204</v>
      </c>
      <c r="C191" s="24">
        <v>81.82778918613174</v>
      </c>
      <c r="D191" s="24">
        <v>-13.758362947459053</v>
      </c>
      <c r="E191" s="24">
        <v>39.68703717482306</v>
      </c>
      <c r="F191" s="60">
        <v>0.1435</v>
      </c>
      <c r="G191" s="60">
        <v>0.01849999999999999</v>
      </c>
      <c r="J191" s="1">
        <f t="shared" si="7"/>
        <v>0.287</v>
      </c>
      <c r="L191" s="27" t="s">
        <v>112</v>
      </c>
      <c r="M191" s="24">
        <v>50.711173373618315</v>
      </c>
      <c r="N191" s="24">
        <v>28.049650676086614</v>
      </c>
      <c r="O191" s="24">
        <v>-39.65922116877919</v>
      </c>
      <c r="P191" s="60">
        <v>0.0363</v>
      </c>
      <c r="Q191" s="60"/>
      <c r="R191" s="15"/>
      <c r="T191" s="1">
        <f t="shared" si="6"/>
        <v>0.0726</v>
      </c>
    </row>
    <row r="192" spans="2:20" ht="13.5">
      <c r="B192" s="27" t="s">
        <v>205</v>
      </c>
      <c r="C192" s="24">
        <v>82.90801765110105</v>
      </c>
      <c r="D192" s="24">
        <v>-14.85533018162612</v>
      </c>
      <c r="E192" s="24">
        <v>23.30027023984133</v>
      </c>
      <c r="F192" s="60">
        <v>-0.1812</v>
      </c>
      <c r="G192" s="60">
        <v>-0.0562</v>
      </c>
      <c r="J192" s="1">
        <f t="shared" si="7"/>
        <v>-0.3624</v>
      </c>
      <c r="L192" s="27" t="s">
        <v>127</v>
      </c>
      <c r="M192" s="24">
        <v>50.78154837612284</v>
      </c>
      <c r="N192" s="24">
        <v>30.077573858892947</v>
      </c>
      <c r="O192" s="24">
        <v>-39.70956674066505</v>
      </c>
      <c r="P192" s="60">
        <v>0.014</v>
      </c>
      <c r="Q192" s="60"/>
      <c r="R192" s="15"/>
      <c r="T192" s="1">
        <f t="shared" si="6"/>
        <v>0.028</v>
      </c>
    </row>
    <row r="193" spans="2:20" ht="13.5">
      <c r="B193" s="27" t="s">
        <v>206</v>
      </c>
      <c r="C193" s="24">
        <v>82.89357299625993</v>
      </c>
      <c r="D193" s="24">
        <v>-14.804626842662584</v>
      </c>
      <c r="E193" s="24">
        <v>26.52255009053009</v>
      </c>
      <c r="F193" s="60">
        <v>-0.231</v>
      </c>
      <c r="G193" s="60">
        <v>-0.10600000000000001</v>
      </c>
      <c r="J193" s="63">
        <f t="shared" si="7"/>
        <v>-0.462</v>
      </c>
      <c r="L193" s="27" t="s">
        <v>134</v>
      </c>
      <c r="M193" s="24">
        <v>82.69995406890065</v>
      </c>
      <c r="N193" s="24">
        <v>14.384575431061323</v>
      </c>
      <c r="O193" s="24">
        <v>-39.86902355988714</v>
      </c>
      <c r="P193" s="60">
        <v>-0.5754</v>
      </c>
      <c r="Q193" s="60">
        <v>-0.4504</v>
      </c>
      <c r="R193" s="15"/>
      <c r="T193" s="1">
        <f t="shared" si="6"/>
        <v>-1.1508</v>
      </c>
    </row>
    <row r="194" spans="2:20" ht="13.5">
      <c r="B194" s="27" t="s">
        <v>207</v>
      </c>
      <c r="C194" s="24">
        <v>82.95368654481774</v>
      </c>
      <c r="D194" s="24">
        <v>-14.725620444392778</v>
      </c>
      <c r="E194" s="24">
        <v>30.255098766269604</v>
      </c>
      <c r="F194" s="60">
        <v>-0.3118</v>
      </c>
      <c r="G194" s="60">
        <v>-0.18680000000000002</v>
      </c>
      <c r="J194" s="1">
        <f t="shared" si="7"/>
        <v>-0.6236</v>
      </c>
      <c r="L194" s="27" t="s">
        <v>105</v>
      </c>
      <c r="M194" s="24">
        <v>81.57738741806065</v>
      </c>
      <c r="N194" s="24">
        <v>13.56474899543729</v>
      </c>
      <c r="O194" s="24">
        <v>-39.87598639279048</v>
      </c>
      <c r="P194" s="60">
        <v>0.4382</v>
      </c>
      <c r="Q194" s="60">
        <v>0.3132</v>
      </c>
      <c r="R194" s="15"/>
      <c r="T194" s="1">
        <f t="shared" si="6"/>
        <v>0.8764</v>
      </c>
    </row>
    <row r="195" spans="2:20" ht="13.5">
      <c r="B195" s="27" t="s">
        <v>208</v>
      </c>
      <c r="C195" s="24">
        <v>82.98852017334612</v>
      </c>
      <c r="D195" s="24">
        <v>-14.644562720913246</v>
      </c>
      <c r="E195" s="24">
        <v>34.48018446040729</v>
      </c>
      <c r="F195" s="60">
        <v>-0.3915</v>
      </c>
      <c r="G195" s="60">
        <v>-0.2665</v>
      </c>
      <c r="J195" s="1">
        <f t="shared" si="7"/>
        <v>-0.783</v>
      </c>
      <c r="L195" s="27" t="s">
        <v>117</v>
      </c>
      <c r="M195" s="24">
        <v>49.89763571774924</v>
      </c>
      <c r="N195" s="24">
        <v>28.970223623512396</v>
      </c>
      <c r="O195" s="24">
        <v>-39.917690023949255</v>
      </c>
      <c r="P195" s="60">
        <v>-0.2891</v>
      </c>
      <c r="Q195" s="60">
        <v>-0.16410000000000002</v>
      </c>
      <c r="R195" s="15"/>
      <c r="T195" s="1">
        <f t="shared" si="6"/>
        <v>-0.5782</v>
      </c>
    </row>
    <row r="196" spans="2:20" ht="13.5">
      <c r="B196" s="27" t="s">
        <v>209</v>
      </c>
      <c r="C196" s="24">
        <v>83.01372179867798</v>
      </c>
      <c r="D196" s="24">
        <v>-14.582955937978461</v>
      </c>
      <c r="E196" s="24">
        <v>37.6591125666941</v>
      </c>
      <c r="F196" s="60">
        <v>-0.4504</v>
      </c>
      <c r="G196" s="60">
        <v>-0.3254</v>
      </c>
      <c r="J196" s="1">
        <f t="shared" si="7"/>
        <v>-0.9008</v>
      </c>
      <c r="L196" s="27" t="s">
        <v>79</v>
      </c>
      <c r="M196" s="24">
        <v>50.98580487059888</v>
      </c>
      <c r="N196" s="24">
        <v>-27.36067159182519</v>
      </c>
      <c r="O196" s="24">
        <v>-40.20762997476547</v>
      </c>
      <c r="P196" s="60">
        <v>0.7621</v>
      </c>
      <c r="Q196" s="60">
        <v>0.6371</v>
      </c>
      <c r="R196" s="15"/>
      <c r="T196" s="1">
        <f t="shared" si="6"/>
        <v>1.5242</v>
      </c>
    </row>
    <row r="197" spans="2:20" ht="13.5">
      <c r="B197" s="27" t="s">
        <v>210</v>
      </c>
      <c r="C197" s="24">
        <v>83.03509137617566</v>
      </c>
      <c r="D197" s="24">
        <v>-14.539154584591518</v>
      </c>
      <c r="E197" s="24">
        <v>40.02101750774809</v>
      </c>
      <c r="F197" s="60">
        <v>-0.4907</v>
      </c>
      <c r="G197" s="60">
        <v>-0.3657</v>
      </c>
      <c r="J197" s="1">
        <f t="shared" si="7"/>
        <v>-0.9814</v>
      </c>
      <c r="L197" s="27" t="s">
        <v>70</v>
      </c>
      <c r="M197" s="24">
        <v>52.09512640807389</v>
      </c>
      <c r="N197" s="24">
        <v>-28.63130430827314</v>
      </c>
      <c r="O197" s="24">
        <v>-40.430634991856905</v>
      </c>
      <c r="P197" s="60">
        <v>0.561</v>
      </c>
      <c r="Q197" s="60">
        <v>0.43600000000000005</v>
      </c>
      <c r="R197" s="15"/>
      <c r="T197" s="1">
        <f t="shared" si="6"/>
        <v>1.122</v>
      </c>
    </row>
    <row r="198" spans="2:20" ht="13.5">
      <c r="B198" s="27" t="s">
        <v>211</v>
      </c>
      <c r="C198" s="24">
        <v>83.69428445903091</v>
      </c>
      <c r="D198" s="24">
        <v>7.893738635924911</v>
      </c>
      <c r="E198" s="24">
        <v>24.011176574139977</v>
      </c>
      <c r="F198" s="60">
        <v>0.068</v>
      </c>
      <c r="J198" s="1">
        <f t="shared" si="7"/>
        <v>0.136</v>
      </c>
      <c r="L198" s="27" t="s">
        <v>65</v>
      </c>
      <c r="M198" s="24">
        <v>50.77791377427969</v>
      </c>
      <c r="N198" s="24">
        <v>-29.419834494609223</v>
      </c>
      <c r="O198" s="24">
        <v>-40.45956944214891</v>
      </c>
      <c r="P198" s="60">
        <v>-0.6164</v>
      </c>
      <c r="Q198" s="60">
        <v>-0.49139999999999995</v>
      </c>
      <c r="R198" s="15"/>
      <c r="T198" s="1">
        <f t="shared" si="6"/>
        <v>-1.2328</v>
      </c>
    </row>
    <row r="199" spans="2:20" ht="13.5">
      <c r="B199" s="27" t="s">
        <v>212</v>
      </c>
      <c r="C199" s="24">
        <v>83.70614257540316</v>
      </c>
      <c r="D199" s="24">
        <v>7.8644635387012665</v>
      </c>
      <c r="E199" s="24">
        <v>27.23112828455913</v>
      </c>
      <c r="F199" s="60">
        <v>0.0979</v>
      </c>
      <c r="J199" s="63">
        <f t="shared" si="7"/>
        <v>0.1958</v>
      </c>
      <c r="L199" s="27" t="s">
        <v>64</v>
      </c>
      <c r="M199" s="24">
        <v>50.0823161743826</v>
      </c>
      <c r="N199" s="24">
        <v>-28.721751080974954</v>
      </c>
      <c r="O199" s="24">
        <v>-40.62065295812154</v>
      </c>
      <c r="P199" s="60">
        <v>-0.3704</v>
      </c>
      <c r="Q199" s="60">
        <v>-0.2454</v>
      </c>
      <c r="R199" s="15"/>
      <c r="T199" s="1">
        <f t="shared" si="6"/>
        <v>-0.7408</v>
      </c>
    </row>
    <row r="200" spans="2:20" ht="13.5">
      <c r="B200" s="27" t="s">
        <v>213</v>
      </c>
      <c r="C200" s="24">
        <v>83.67572022732936</v>
      </c>
      <c r="D200" s="24">
        <v>7.797448432056007</v>
      </c>
      <c r="E200" s="24">
        <v>32.396120331682546</v>
      </c>
      <c r="F200" s="60">
        <v>0.1636</v>
      </c>
      <c r="G200" s="60">
        <v>0.038599999999999995</v>
      </c>
      <c r="J200" s="1">
        <f t="shared" si="7"/>
        <v>0.3272</v>
      </c>
      <c r="L200" s="27" t="s">
        <v>121</v>
      </c>
      <c r="M200" s="24">
        <v>52.01865717418901</v>
      </c>
      <c r="N200" s="24">
        <v>29.106227760919406</v>
      </c>
      <c r="O200" s="24">
        <v>-44.29725136103162</v>
      </c>
      <c r="P200" s="60">
        <v>0.4189</v>
      </c>
      <c r="Q200" s="60">
        <v>0.2939</v>
      </c>
      <c r="R200" s="15"/>
      <c r="T200" s="1">
        <f t="shared" si="6"/>
        <v>0.8378</v>
      </c>
    </row>
    <row r="201" spans="2:20" ht="13.5">
      <c r="B201" s="27" t="s">
        <v>214</v>
      </c>
      <c r="C201" s="24">
        <v>83.54822500186364</v>
      </c>
      <c r="D201" s="24">
        <v>7.833554259717981</v>
      </c>
      <c r="E201" s="24">
        <v>35.676473143738185</v>
      </c>
      <c r="F201" s="60">
        <v>0.1313</v>
      </c>
      <c r="G201" s="60">
        <v>0.0063</v>
      </c>
      <c r="J201" s="1">
        <f t="shared" si="7"/>
        <v>0.2626</v>
      </c>
      <c r="L201" s="27" t="s">
        <v>116</v>
      </c>
      <c r="M201" s="24">
        <v>49.96758648832712</v>
      </c>
      <c r="N201" s="24">
        <v>28.967552082302195</v>
      </c>
      <c r="O201" s="24">
        <v>-44.34185700853146</v>
      </c>
      <c r="P201" s="60">
        <v>-0.3577</v>
      </c>
      <c r="Q201" s="60">
        <v>-0.23270000000000002</v>
      </c>
      <c r="R201" s="15"/>
      <c r="T201" s="1">
        <f t="shared" si="6"/>
        <v>-0.7154</v>
      </c>
    </row>
    <row r="202" spans="2:20" ht="13.5">
      <c r="B202" s="27" t="s">
        <v>215</v>
      </c>
      <c r="C202" s="24">
        <v>83.46254371210183</v>
      </c>
      <c r="D202" s="24">
        <v>7.811370289376076</v>
      </c>
      <c r="E202" s="24">
        <v>38.80775698189232</v>
      </c>
      <c r="F202" s="60">
        <v>0.1637</v>
      </c>
      <c r="G202" s="60">
        <v>0.03870000000000001</v>
      </c>
      <c r="J202" s="1">
        <f t="shared" si="7"/>
        <v>0.3274</v>
      </c>
      <c r="L202" s="27" t="s">
        <v>128</v>
      </c>
      <c r="M202" s="24">
        <v>50.859080072432846</v>
      </c>
      <c r="N202" s="24">
        <v>30.05938104643141</v>
      </c>
      <c r="O202" s="24">
        <v>-44.54527764263571</v>
      </c>
      <c r="P202" s="60">
        <v>0.0131</v>
      </c>
      <c r="Q202" s="60"/>
      <c r="R202" s="15"/>
      <c r="T202" s="1">
        <f t="shared" si="6"/>
        <v>0.0262</v>
      </c>
    </row>
    <row r="203" spans="2:20" ht="13.5">
      <c r="B203" s="27" t="s">
        <v>216</v>
      </c>
      <c r="C203" s="24">
        <v>50.758417266404905</v>
      </c>
      <c r="D203" s="24">
        <v>27.919417415509997</v>
      </c>
      <c r="E203" s="24">
        <v>24.472580531268832</v>
      </c>
      <c r="F203" s="60">
        <v>0.1713</v>
      </c>
      <c r="G203" s="60">
        <v>0.04630000000000001</v>
      </c>
      <c r="J203" s="1">
        <f t="shared" si="7"/>
        <v>0.3426</v>
      </c>
      <c r="L203" s="27" t="s">
        <v>113</v>
      </c>
      <c r="M203" s="24">
        <v>50.831740511610896</v>
      </c>
      <c r="N203" s="24">
        <v>28.027272731036398</v>
      </c>
      <c r="O203" s="24">
        <v>-44.83075559097724</v>
      </c>
      <c r="P203" s="60">
        <v>0.0779</v>
      </c>
      <c r="Q203" s="60"/>
      <c r="R203" s="15"/>
      <c r="T203" s="1">
        <f t="shared" si="6"/>
        <v>0.1558</v>
      </c>
    </row>
    <row r="204" spans="2:20" ht="13.5">
      <c r="B204" s="27" t="s">
        <v>217</v>
      </c>
      <c r="C204" s="24">
        <v>50.75583915143313</v>
      </c>
      <c r="D204" s="24">
        <v>27.782631071621797</v>
      </c>
      <c r="E204" s="24">
        <v>28.318340557767492</v>
      </c>
      <c r="F204" s="60">
        <v>0.3067</v>
      </c>
      <c r="G204" s="60">
        <v>0.18169999999999997</v>
      </c>
      <c r="J204" s="1">
        <f t="shared" si="7"/>
        <v>0.6134</v>
      </c>
      <c r="L204" s="27" t="s">
        <v>120</v>
      </c>
      <c r="M204" s="24">
        <v>52.066084623355025</v>
      </c>
      <c r="N204" s="24">
        <v>28.972011346838737</v>
      </c>
      <c r="O204" s="24">
        <v>-47.865854561883005</v>
      </c>
      <c r="P204" s="60">
        <v>0.4701</v>
      </c>
      <c r="Q204" s="60">
        <v>0.3451</v>
      </c>
      <c r="R204" s="15"/>
      <c r="T204" s="1">
        <f t="shared" si="6"/>
        <v>0.9402</v>
      </c>
    </row>
    <row r="205" spans="2:20" ht="13.5">
      <c r="B205" s="27" t="s">
        <v>218</v>
      </c>
      <c r="C205" s="24">
        <v>50.6774983822003</v>
      </c>
      <c r="D205" s="24">
        <v>27.615573893325482</v>
      </c>
      <c r="E205" s="24">
        <v>33.488369315435264</v>
      </c>
      <c r="F205" s="60">
        <v>0.4665</v>
      </c>
      <c r="G205" s="60">
        <v>0.3415</v>
      </c>
      <c r="J205" s="1">
        <f t="shared" si="7"/>
        <v>0.933</v>
      </c>
      <c r="L205" s="27" t="s">
        <v>115</v>
      </c>
      <c r="M205" s="24">
        <v>50.02689102870961</v>
      </c>
      <c r="N205" s="24">
        <v>28.963051184242968</v>
      </c>
      <c r="O205" s="24">
        <v>-47.89802394610033</v>
      </c>
      <c r="P205" s="60">
        <v>-0.4151</v>
      </c>
      <c r="Q205" s="60">
        <v>-0.2901</v>
      </c>
      <c r="R205" s="15"/>
      <c r="T205" s="1">
        <f t="shared" si="6"/>
        <v>-0.8302</v>
      </c>
    </row>
    <row r="206" spans="2:20" ht="13.5">
      <c r="B206" s="27" t="s">
        <v>219</v>
      </c>
      <c r="C206" s="24">
        <v>50.688942873069074</v>
      </c>
      <c r="D206" s="24">
        <v>27.46559542830526</v>
      </c>
      <c r="E206" s="24">
        <v>36.114161886086414</v>
      </c>
      <c r="F206" s="60">
        <v>0.6169</v>
      </c>
      <c r="G206" s="60">
        <v>0.4919</v>
      </c>
      <c r="J206" s="1">
        <f t="shared" si="7"/>
        <v>1.2338</v>
      </c>
      <c r="L206" s="27" t="s">
        <v>129</v>
      </c>
      <c r="M206" s="24">
        <v>51.00581412448125</v>
      </c>
      <c r="N206" s="24">
        <v>30.07782963241462</v>
      </c>
      <c r="O206" s="24">
        <v>-48.03119915197456</v>
      </c>
      <c r="P206" s="60">
        <v>0.0772</v>
      </c>
      <c r="Q206" s="60"/>
      <c r="R206" s="15"/>
      <c r="T206" s="1">
        <f t="shared" si="6"/>
        <v>0.1544</v>
      </c>
    </row>
    <row r="207" spans="2:20" ht="13.5">
      <c r="B207" s="27" t="s">
        <v>220</v>
      </c>
      <c r="C207" s="24">
        <v>50.67533158922427</v>
      </c>
      <c r="D207" s="24">
        <v>27.452517842831803</v>
      </c>
      <c r="E207" s="24">
        <v>39.540537943505335</v>
      </c>
      <c r="F207" s="60">
        <v>0.6292</v>
      </c>
      <c r="G207" s="60">
        <v>0.5042</v>
      </c>
      <c r="J207" s="1">
        <f t="shared" si="7"/>
        <v>1.2584</v>
      </c>
      <c r="L207" s="27" t="s">
        <v>114</v>
      </c>
      <c r="M207" s="24">
        <v>50.86007695319132</v>
      </c>
      <c r="N207" s="24">
        <v>28.034302223115084</v>
      </c>
      <c r="O207" s="24">
        <v>-48.28771429323755</v>
      </c>
      <c r="P207" s="60">
        <v>0.0776</v>
      </c>
      <c r="Q207" s="60"/>
      <c r="R207" s="15"/>
      <c r="T207" s="1">
        <f t="shared" si="6"/>
        <v>0.1552</v>
      </c>
    </row>
  </sheetData>
  <sheetProtection formatCells="0" formatColumns="0" formatRows="0"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 R47:R207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Q46:Q207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07"/>
  <sheetViews>
    <sheetView tabSelected="1" workbookViewId="0" topLeftCell="A30">
      <selection activeCell="N52" sqref="N5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1" width="9.140625" style="1" customWidth="1"/>
    <col min="12" max="12" width="20.140625" style="1" customWidth="1"/>
    <col min="13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85" t="s">
        <v>57</v>
      </c>
      <c r="D2" s="86"/>
      <c r="E2" s="3"/>
      <c r="F2" s="4" t="s">
        <v>3</v>
      </c>
      <c r="G2" s="11">
        <v>38936.82064814815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85" t="s">
        <v>58</v>
      </c>
      <c r="D3" s="86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87"/>
      <c r="D4" s="88"/>
      <c r="E4" s="1"/>
      <c r="F4" s="4" t="s">
        <v>2</v>
      </c>
      <c r="G4" s="1"/>
    </row>
    <row r="5" spans="2:7" ht="13.5">
      <c r="B5" s="4" t="s">
        <v>56</v>
      </c>
      <c r="C5" s="87" t="s">
        <v>59</v>
      </c>
      <c r="D5" s="88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161</v>
      </c>
      <c r="J6" s="2"/>
      <c r="K6" s="19"/>
      <c r="L6" s="19"/>
      <c r="M6" s="19"/>
      <c r="N6" s="19"/>
    </row>
    <row r="7" spans="2:14" ht="13.5">
      <c r="B7" s="18" t="s">
        <v>4</v>
      </c>
      <c r="C7" s="92">
        <v>0.75</v>
      </c>
      <c r="D7" s="88"/>
      <c r="E7" s="91" t="s">
        <v>19</v>
      </c>
      <c r="F7" s="91"/>
      <c r="G7" s="36">
        <v>0.012346583850931674</v>
      </c>
      <c r="J7" s="2"/>
      <c r="K7" s="5"/>
      <c r="L7" s="5"/>
      <c r="M7" s="5"/>
      <c r="N7" s="2"/>
    </row>
    <row r="8" spans="2:14" ht="13.5">
      <c r="B8" s="57" t="s">
        <v>36</v>
      </c>
      <c r="C8" s="92">
        <v>0.125</v>
      </c>
      <c r="D8" s="88"/>
      <c r="E8" s="1"/>
      <c r="F8" s="14" t="s">
        <v>12</v>
      </c>
      <c r="G8" s="35">
        <v>0.7621</v>
      </c>
      <c r="J8" s="2"/>
      <c r="K8" s="5"/>
      <c r="L8" s="5"/>
      <c r="M8" s="5"/>
      <c r="N8" s="2"/>
    </row>
    <row r="9" spans="2:14" ht="13.5">
      <c r="B9" s="57" t="s">
        <v>37</v>
      </c>
      <c r="C9" s="92">
        <v>-0.125</v>
      </c>
      <c r="D9" s="88"/>
      <c r="E9" s="1"/>
      <c r="F9" s="14" t="s">
        <v>13</v>
      </c>
      <c r="G9" s="35">
        <v>-0.6164106173074104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1.3785106173074104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89" t="s">
        <v>52</v>
      </c>
      <c r="C12" s="90"/>
      <c r="D12" s="90"/>
      <c r="E12" s="90"/>
      <c r="F12" s="90"/>
      <c r="G12" s="9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0.29390068008407527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12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J45" s="29" t="s">
        <v>221</v>
      </c>
      <c r="K45" s="29" t="s">
        <v>222</v>
      </c>
      <c r="L45" s="1" t="s">
        <v>223</v>
      </c>
    </row>
    <row r="47" spans="2:13" ht="13.5">
      <c r="B47" s="27" t="s">
        <v>60</v>
      </c>
      <c r="C47" s="24">
        <v>0.17683994435991934</v>
      </c>
      <c r="D47" s="24">
        <v>0.02127153342900101</v>
      </c>
      <c r="E47" s="24">
        <v>-3.562221273512023E-06</v>
      </c>
      <c r="F47" s="60">
        <v>-0.1781</v>
      </c>
      <c r="G47" s="24">
        <v>-0.05310000000000001</v>
      </c>
      <c r="J47" s="1">
        <f>C47^2</f>
        <v>0.03127236592121937</v>
      </c>
      <c r="K47" s="1">
        <f>D47^2</f>
        <v>0.00045247813442110746</v>
      </c>
      <c r="L47" s="62">
        <f>2*SQRT(J47+K47)</f>
        <v>0.35622938708444857</v>
      </c>
      <c r="M47" s="1">
        <f>ABS(2*F47)</f>
        <v>0.3562</v>
      </c>
    </row>
    <row r="48" spans="2:12" ht="13.5">
      <c r="B48" s="27" t="s">
        <v>61</v>
      </c>
      <c r="C48" s="24">
        <v>0.27605400157916193</v>
      </c>
      <c r="D48" s="24">
        <v>0.0016156069162960307</v>
      </c>
      <c r="E48" s="24">
        <v>-4.053942035397995E-07</v>
      </c>
      <c r="F48" s="60">
        <v>-0.2761</v>
      </c>
      <c r="G48" s="24">
        <v>-0.1511</v>
      </c>
      <c r="J48" s="1">
        <f aca="true" t="shared" si="0" ref="J48:J111">C48^2</f>
        <v>0.07620581178786794</v>
      </c>
      <c r="K48" s="1">
        <f aca="true" t="shared" si="1" ref="K48:K111">D48^2</f>
        <v>2.6101857079835695E-06</v>
      </c>
      <c r="L48" s="62">
        <f aca="true" t="shared" si="2" ref="L48:L111">2*SQRT(J48+K48)</f>
        <v>0.5521174584219409</v>
      </c>
    </row>
    <row r="49" spans="2:12" ht="13.5">
      <c r="B49" s="27" t="s">
        <v>62</v>
      </c>
      <c r="C49" s="24">
        <v>0.33224377429493046</v>
      </c>
      <c r="D49" s="24">
        <v>-0.0795601918896729</v>
      </c>
      <c r="E49" s="24">
        <v>3.6226788253657105E-06</v>
      </c>
      <c r="F49" s="60">
        <v>-0.3416</v>
      </c>
      <c r="G49" s="24">
        <v>-0.21660000000000001</v>
      </c>
      <c r="J49" s="1">
        <f t="shared" si="0"/>
        <v>0.1103859255577407</v>
      </c>
      <c r="K49" s="1">
        <f t="shared" si="1"/>
        <v>0.006329824133521573</v>
      </c>
      <c r="L49" s="62">
        <f t="shared" si="2"/>
        <v>0.6832737363348961</v>
      </c>
    </row>
    <row r="50" spans="2:12" ht="13.5">
      <c r="B50" s="27" t="s">
        <v>63</v>
      </c>
      <c r="C50" s="24">
        <v>0.3449016075616882</v>
      </c>
      <c r="D50" s="24">
        <v>-0.15303280457794344</v>
      </c>
      <c r="E50" s="24">
        <v>-3.729177606714984E-06</v>
      </c>
      <c r="F50" s="60">
        <v>-0.3773</v>
      </c>
      <c r="G50" s="24">
        <v>-0.2523</v>
      </c>
      <c r="J50" s="1">
        <f t="shared" si="0"/>
        <v>0.11895711889863678</v>
      </c>
      <c r="K50" s="1">
        <f t="shared" si="1"/>
        <v>0.023419039276991026</v>
      </c>
      <c r="L50" s="62">
        <f t="shared" si="2"/>
        <v>0.7546553072115184</v>
      </c>
    </row>
    <row r="51" spans="2:12" ht="13.5">
      <c r="B51" s="27" t="s">
        <v>64</v>
      </c>
      <c r="C51" s="24">
        <v>0.3046189142501561</v>
      </c>
      <c r="D51" s="24">
        <v>-0.21080131896652432</v>
      </c>
      <c r="E51" s="24">
        <v>-1.4610971419415364E-06</v>
      </c>
      <c r="F51" s="60">
        <v>-0.3704</v>
      </c>
      <c r="G51" s="24">
        <v>-0.2454</v>
      </c>
      <c r="J51" s="1">
        <f t="shared" si="0"/>
        <v>0.09279268291894395</v>
      </c>
      <c r="K51" s="1">
        <f t="shared" si="1"/>
        <v>0.04443719607802633</v>
      </c>
      <c r="L51" s="62">
        <f t="shared" si="2"/>
        <v>0.74089102841638</v>
      </c>
    </row>
    <row r="52" spans="2:12" ht="13.5">
      <c r="B52" s="27" t="s">
        <v>65</v>
      </c>
      <c r="C52" s="24">
        <v>-0.28592019565117965</v>
      </c>
      <c r="D52" s="24">
        <v>0.5460876219326778</v>
      </c>
      <c r="E52" s="24">
        <v>-4.472797826338137E-06</v>
      </c>
      <c r="F52" s="60">
        <v>-0.6164</v>
      </c>
      <c r="G52" s="24">
        <v>-0.49139999999999995</v>
      </c>
      <c r="J52" s="1">
        <f t="shared" si="0"/>
        <v>0.08175035828120886</v>
      </c>
      <c r="K52" s="1">
        <f t="shared" si="1"/>
        <v>0.29821169082808724</v>
      </c>
      <c r="L52" s="62">
        <f t="shared" si="2"/>
        <v>1.2328212345823641</v>
      </c>
    </row>
    <row r="53" spans="2:12" ht="13.5">
      <c r="B53" s="27" t="s">
        <v>66</v>
      </c>
      <c r="C53" s="24">
        <v>-0.2089624897697604</v>
      </c>
      <c r="D53" s="24">
        <v>0.500503537343203</v>
      </c>
      <c r="E53" s="24">
        <v>2.8680365673494634E-06</v>
      </c>
      <c r="F53" s="60">
        <v>-0.5424</v>
      </c>
      <c r="G53" s="24">
        <v>-0.4174</v>
      </c>
      <c r="J53" s="1">
        <f t="shared" si="0"/>
        <v>0.043665322130777215</v>
      </c>
      <c r="K53" s="1">
        <f t="shared" si="1"/>
        <v>0.25050379089305896</v>
      </c>
      <c r="L53" s="62">
        <f t="shared" si="2"/>
        <v>1.0847471834926998</v>
      </c>
    </row>
    <row r="54" spans="2:12" ht="13.5">
      <c r="B54" s="27" t="s">
        <v>67</v>
      </c>
      <c r="C54" s="24">
        <v>-0.13731366851573057</v>
      </c>
      <c r="D54" s="24">
        <v>0.4450453150029503</v>
      </c>
      <c r="E54" s="24">
        <v>5.750899866541204E-06</v>
      </c>
      <c r="F54" s="60">
        <v>-0.4657</v>
      </c>
      <c r="G54" s="24">
        <v>-0.3407</v>
      </c>
      <c r="J54" s="1">
        <f t="shared" si="0"/>
        <v>0.018855043561247935</v>
      </c>
      <c r="K54" s="1">
        <f t="shared" si="1"/>
        <v>0.19806533240607527</v>
      </c>
      <c r="L54" s="62">
        <f t="shared" si="2"/>
        <v>0.931494231796039</v>
      </c>
    </row>
    <row r="55" spans="2:12" ht="13.5">
      <c r="B55" s="27" t="s">
        <v>68</v>
      </c>
      <c r="C55" s="24">
        <v>-0.04596763781433566</v>
      </c>
      <c r="D55" s="24">
        <v>0.3385797498404095</v>
      </c>
      <c r="E55" s="24">
        <v>-1.1745288333031567E-06</v>
      </c>
      <c r="F55" s="60">
        <v>-0.3417</v>
      </c>
      <c r="G55" s="24">
        <v>-0.2167</v>
      </c>
      <c r="J55" s="1">
        <f t="shared" si="0"/>
        <v>0.0021130237262299415</v>
      </c>
      <c r="K55" s="1">
        <f t="shared" si="1"/>
        <v>0.11463624700199428</v>
      </c>
      <c r="L55" s="62">
        <f t="shared" si="2"/>
        <v>0.6833718482004485</v>
      </c>
    </row>
    <row r="56" spans="2:12" ht="13.5">
      <c r="B56" s="27" t="s">
        <v>69</v>
      </c>
      <c r="C56" s="24">
        <v>-0.01179924689578371</v>
      </c>
      <c r="D56" s="24">
        <v>0.12766294290840818</v>
      </c>
      <c r="E56" s="24">
        <v>8.357259986269128E-07</v>
      </c>
      <c r="F56" s="60">
        <v>-0.1282</v>
      </c>
      <c r="G56" s="24">
        <v>-0.0032000000000000084</v>
      </c>
      <c r="J56" s="1">
        <f t="shared" si="0"/>
        <v>0.00013922222730766153</v>
      </c>
      <c r="K56" s="1">
        <f t="shared" si="1"/>
        <v>0.016297826992035486</v>
      </c>
      <c r="L56" s="62">
        <f t="shared" si="2"/>
        <v>0.2564141120870156</v>
      </c>
    </row>
    <row r="57" spans="2:12" ht="13.5">
      <c r="B57" s="27" t="s">
        <v>70</v>
      </c>
      <c r="C57" s="24">
        <v>0.5373277606813858</v>
      </c>
      <c r="D57" s="24">
        <v>0.1612557230864411</v>
      </c>
      <c r="E57" s="24">
        <v>-7.540952680074042E-07</v>
      </c>
      <c r="F57" s="60">
        <v>0.561</v>
      </c>
      <c r="G57" s="24">
        <v>0.43600000000000005</v>
      </c>
      <c r="J57" s="1">
        <f t="shared" si="0"/>
        <v>0.2887211223988726</v>
      </c>
      <c r="K57" s="1">
        <f t="shared" si="1"/>
        <v>0.02600340822813097</v>
      </c>
      <c r="L57" s="62">
        <f t="shared" si="2"/>
        <v>1.122006293435119</v>
      </c>
    </row>
    <row r="58" spans="2:12" ht="13.5">
      <c r="B58" s="27" t="s">
        <v>71</v>
      </c>
      <c r="C58" s="24">
        <v>0.41394389267372134</v>
      </c>
      <c r="D58" s="24">
        <v>0.06781581498910327</v>
      </c>
      <c r="E58" s="24">
        <v>-3.149051785555912E-06</v>
      </c>
      <c r="F58" s="60">
        <v>0.4195</v>
      </c>
      <c r="G58" s="24">
        <v>0.2945</v>
      </c>
      <c r="J58" s="1">
        <f t="shared" si="0"/>
        <v>0.17134954628187332</v>
      </c>
      <c r="K58" s="1">
        <f t="shared" si="1"/>
        <v>0.004598984762636284</v>
      </c>
      <c r="L58" s="62">
        <f t="shared" si="2"/>
        <v>0.838924385256525</v>
      </c>
    </row>
    <row r="59" spans="2:12" ht="13.5">
      <c r="B59" s="27" t="s">
        <v>72</v>
      </c>
      <c r="C59" s="24">
        <v>0.3209231310010452</v>
      </c>
      <c r="D59" s="24">
        <v>0.026475294688410145</v>
      </c>
      <c r="E59" s="24">
        <v>1.6613860580605433E-06</v>
      </c>
      <c r="F59" s="60">
        <v>0.322</v>
      </c>
      <c r="G59" s="24">
        <v>0.197</v>
      </c>
      <c r="J59" s="1">
        <f t="shared" si="0"/>
        <v>0.10299165601151401</v>
      </c>
      <c r="K59" s="1">
        <f t="shared" si="1"/>
        <v>0.0007009412288381584</v>
      </c>
      <c r="L59" s="62">
        <f t="shared" si="2"/>
        <v>0.6440266989507567</v>
      </c>
    </row>
    <row r="60" spans="2:12" ht="13.5">
      <c r="B60" s="27" t="s">
        <v>73</v>
      </c>
      <c r="C60" s="24">
        <v>0.17473562456339664</v>
      </c>
      <c r="D60" s="24">
        <v>-0.018587141776471583</v>
      </c>
      <c r="E60" s="24">
        <v>-5.256275166232172E-07</v>
      </c>
      <c r="F60" s="60">
        <v>0.1757</v>
      </c>
      <c r="G60" s="24">
        <v>0.050699999999999995</v>
      </c>
      <c r="J60" s="1">
        <f t="shared" si="0"/>
        <v>0.030532538491560304</v>
      </c>
      <c r="K60" s="1">
        <f t="shared" si="1"/>
        <v>0.0003454818394186552</v>
      </c>
      <c r="L60" s="62">
        <f t="shared" si="2"/>
        <v>0.35144285641326645</v>
      </c>
    </row>
    <row r="61" spans="2:12" ht="13.5">
      <c r="B61" s="27" t="s">
        <v>74</v>
      </c>
      <c r="C61" s="24">
        <v>0.12673775471094473</v>
      </c>
      <c r="D61" s="24">
        <v>-0.011927389633601848</v>
      </c>
      <c r="E61" s="24">
        <v>4.842562191242905E-07</v>
      </c>
      <c r="F61" s="60">
        <v>0.1273</v>
      </c>
      <c r="G61" s="24">
        <v>0.0022999999999999965</v>
      </c>
      <c r="J61" s="1">
        <f t="shared" si="0"/>
        <v>0.016062458469171592</v>
      </c>
      <c r="K61" s="1">
        <f t="shared" si="1"/>
        <v>0.00014226262347175284</v>
      </c>
      <c r="L61" s="62">
        <f t="shared" si="2"/>
        <v>0.2545955309320519</v>
      </c>
    </row>
    <row r="62" spans="2:12" ht="13.5">
      <c r="B62" s="27" t="s">
        <v>75</v>
      </c>
      <c r="C62" s="24">
        <v>0.14619795891074006</v>
      </c>
      <c r="D62" s="24">
        <v>0.5885448620589315</v>
      </c>
      <c r="E62" s="24">
        <v>-4.66134085286285E-06</v>
      </c>
      <c r="F62" s="60">
        <v>0.6064</v>
      </c>
      <c r="G62" s="24">
        <v>0.48140000000000005</v>
      </c>
      <c r="J62" s="1">
        <f t="shared" si="0"/>
        <v>0.02137384318966644</v>
      </c>
      <c r="K62" s="1">
        <f t="shared" si="1"/>
        <v>0.34638505465596675</v>
      </c>
      <c r="L62" s="62">
        <f t="shared" si="2"/>
        <v>1.212862560796784</v>
      </c>
    </row>
    <row r="63" spans="2:12" ht="13.5">
      <c r="B63" s="27" t="s">
        <v>76</v>
      </c>
      <c r="C63" s="24">
        <v>0.05209859038734521</v>
      </c>
      <c r="D63" s="24">
        <v>0.4211772765261763</v>
      </c>
      <c r="E63" s="24">
        <v>-2.338612542729379E-06</v>
      </c>
      <c r="F63" s="60">
        <v>0.4244</v>
      </c>
      <c r="G63" s="24">
        <v>0.2994</v>
      </c>
      <c r="J63" s="1">
        <f t="shared" si="0"/>
        <v>0.002714263120348379</v>
      </c>
      <c r="K63" s="1">
        <f t="shared" si="1"/>
        <v>0.1773902982620072</v>
      </c>
      <c r="L63" s="62">
        <f t="shared" si="2"/>
        <v>0.8487745551849575</v>
      </c>
    </row>
    <row r="64" spans="2:12" ht="13.5">
      <c r="B64" s="27" t="s">
        <v>77</v>
      </c>
      <c r="C64" s="24">
        <v>0.003910514527596831</v>
      </c>
      <c r="D64" s="24">
        <v>0.24887504075380207</v>
      </c>
      <c r="E64" s="24">
        <v>2.2882365868781562E-07</v>
      </c>
      <c r="F64" s="60">
        <v>0.2489</v>
      </c>
      <c r="G64" s="24">
        <v>0.12390000000000001</v>
      </c>
      <c r="J64" s="1">
        <f t="shared" si="0"/>
        <v>1.529212387054587E-05</v>
      </c>
      <c r="K64" s="1">
        <f t="shared" si="1"/>
        <v>0.06193878591020664</v>
      </c>
      <c r="L64" s="62">
        <f t="shared" si="2"/>
        <v>0.49781152270343115</v>
      </c>
    </row>
    <row r="65" spans="2:12" ht="13.5">
      <c r="B65" s="27" t="s">
        <v>78</v>
      </c>
      <c r="C65" s="24">
        <v>-0.011261025382943046</v>
      </c>
      <c r="D65" s="24">
        <v>0.102287246701529</v>
      </c>
      <c r="E65" s="24">
        <v>1.0290656788924935E-06</v>
      </c>
      <c r="F65" s="60">
        <v>0.1029</v>
      </c>
      <c r="J65" s="1">
        <f t="shared" si="0"/>
        <v>0.00012681069267528758</v>
      </c>
      <c r="K65" s="1">
        <f t="shared" si="1"/>
        <v>0.010462680837779455</v>
      </c>
      <c r="L65" s="62">
        <f t="shared" si="2"/>
        <v>0.2058105102316667</v>
      </c>
    </row>
    <row r="66" spans="2:12" ht="13.5">
      <c r="B66" s="27" t="s">
        <v>79</v>
      </c>
      <c r="C66" s="24">
        <v>0.16685561231032153</v>
      </c>
      <c r="D66" s="24">
        <v>0.7435921888289663</v>
      </c>
      <c r="E66" s="24">
        <v>-2.564107148828043E-08</v>
      </c>
      <c r="F66" s="60">
        <v>0.7621</v>
      </c>
      <c r="G66" s="24">
        <v>0.6371</v>
      </c>
      <c r="J66" s="1">
        <f t="shared" si="0"/>
        <v>0.027840795359452324</v>
      </c>
      <c r="K66" s="1">
        <f t="shared" si="1"/>
        <v>0.552929343287453</v>
      </c>
      <c r="L66" s="62">
        <f t="shared" si="2"/>
        <v>1.5241655272927612</v>
      </c>
    </row>
    <row r="67" spans="2:12" ht="13.5">
      <c r="B67" s="27" t="s">
        <v>80</v>
      </c>
      <c r="C67" s="24">
        <v>-0.04218350340377697</v>
      </c>
      <c r="D67" s="24">
        <v>-0.010851253665721927</v>
      </c>
      <c r="E67" s="24">
        <v>2.919458488293003E-07</v>
      </c>
      <c r="F67" s="60">
        <v>0.0436</v>
      </c>
      <c r="J67" s="1">
        <f t="shared" si="0"/>
        <v>0.001779447959416463</v>
      </c>
      <c r="K67" s="1">
        <f t="shared" si="1"/>
        <v>0.00011774970611784356</v>
      </c>
      <c r="L67" s="62">
        <f t="shared" si="2"/>
        <v>0.08711366518599264</v>
      </c>
    </row>
    <row r="68" spans="2:12" ht="13.5">
      <c r="B68" s="27" t="s">
        <v>81</v>
      </c>
      <c r="C68" s="24">
        <v>-0.034520057750953015</v>
      </c>
      <c r="D68" s="24">
        <v>-0.0061655032836451795</v>
      </c>
      <c r="E68" s="24">
        <v>-3.3899709706020076E-09</v>
      </c>
      <c r="F68" s="60">
        <v>0.0351</v>
      </c>
      <c r="J68" s="1">
        <f t="shared" si="0"/>
        <v>0.0011916343871291313</v>
      </c>
      <c r="K68" s="1">
        <f t="shared" si="1"/>
        <v>3.801343074063949E-05</v>
      </c>
      <c r="L68" s="62">
        <f t="shared" si="2"/>
        <v>0.07013266907425585</v>
      </c>
    </row>
    <row r="69" spans="2:12" ht="13.5">
      <c r="B69" s="27" t="s">
        <v>82</v>
      </c>
      <c r="C69" s="24">
        <v>-0.05058488946215789</v>
      </c>
      <c r="D69" s="24">
        <v>-0.0017093659073346146</v>
      </c>
      <c r="E69" s="24">
        <v>3.206785947895696E-10</v>
      </c>
      <c r="F69" s="60">
        <v>0.0506</v>
      </c>
      <c r="J69" s="1">
        <f t="shared" si="0"/>
        <v>0.0025588310418987324</v>
      </c>
      <c r="K69" s="1">
        <f t="shared" si="1"/>
        <v>2.9219318051578903E-06</v>
      </c>
      <c r="L69" s="62">
        <f t="shared" si="2"/>
        <v>0.1012275253812695</v>
      </c>
    </row>
    <row r="70" spans="2:12" ht="13.5">
      <c r="B70" s="27" t="s">
        <v>83</v>
      </c>
      <c r="C70" s="24">
        <v>-0.023328818958276543</v>
      </c>
      <c r="D70" s="24">
        <v>0.00037807174361503826</v>
      </c>
      <c r="E70" s="24">
        <v>-7.019873038416335E-08</v>
      </c>
      <c r="F70" s="60">
        <v>0.0233</v>
      </c>
      <c r="J70" s="1">
        <f t="shared" si="0"/>
        <v>0.000544233793988043</v>
      </c>
      <c r="K70" s="1">
        <f t="shared" si="1"/>
        <v>1.4293824332011523E-07</v>
      </c>
      <c r="L70" s="62">
        <f t="shared" si="2"/>
        <v>0.046663764624443375</v>
      </c>
    </row>
    <row r="71" spans="2:12" ht="13.5">
      <c r="B71" s="27" t="s">
        <v>84</v>
      </c>
      <c r="C71" s="24">
        <v>-0.04520572262767075</v>
      </c>
      <c r="D71" s="24">
        <v>0.0037211584218823646</v>
      </c>
      <c r="E71" s="24">
        <v>-2.3194886011879134E-09</v>
      </c>
      <c r="F71" s="60">
        <v>0.0454</v>
      </c>
      <c r="J71" s="1">
        <f t="shared" si="0"/>
        <v>0.0020435573582899035</v>
      </c>
      <c r="K71" s="1">
        <f t="shared" si="1"/>
        <v>1.3847020000746049E-05</v>
      </c>
      <c r="L71" s="62">
        <f t="shared" si="2"/>
        <v>0.09071723933830106</v>
      </c>
    </row>
    <row r="72" spans="2:12" ht="13.5">
      <c r="B72" s="27" t="s">
        <v>85</v>
      </c>
      <c r="C72" s="24">
        <v>0.08997526930178879</v>
      </c>
      <c r="D72" s="24">
        <v>0.39574336948867916</v>
      </c>
      <c r="E72" s="24">
        <v>-1.6009560752650032E-06</v>
      </c>
      <c r="F72" s="60">
        <v>-0.4058</v>
      </c>
      <c r="G72" s="24">
        <v>-0.2808</v>
      </c>
      <c r="J72" s="1">
        <f t="shared" si="0"/>
        <v>0.008095549085929415</v>
      </c>
      <c r="K72" s="1">
        <f t="shared" si="1"/>
        <v>0.15661281449425324</v>
      </c>
      <c r="L72" s="62">
        <f t="shared" si="2"/>
        <v>0.8116855637010743</v>
      </c>
    </row>
    <row r="73" spans="2:12" ht="13.5">
      <c r="B73" s="27" t="s">
        <v>86</v>
      </c>
      <c r="C73" s="24">
        <v>0.09392762708964142</v>
      </c>
      <c r="D73" s="24">
        <v>0.3626513376462732</v>
      </c>
      <c r="E73" s="24">
        <v>-1.0275747186483386E-06</v>
      </c>
      <c r="F73" s="60">
        <v>-0.3746</v>
      </c>
      <c r="G73" s="24">
        <v>-0.2496</v>
      </c>
      <c r="J73" s="1">
        <f t="shared" si="0"/>
        <v>0.008822399130690741</v>
      </c>
      <c r="K73" s="1">
        <f t="shared" si="1"/>
        <v>0.13151599269663125</v>
      </c>
      <c r="L73" s="62">
        <f t="shared" si="2"/>
        <v>0.7492353217176083</v>
      </c>
    </row>
    <row r="74" spans="2:12" ht="13.5">
      <c r="B74" s="27" t="s">
        <v>87</v>
      </c>
      <c r="C74" s="24">
        <v>0.06263215837454084</v>
      </c>
      <c r="D74" s="24">
        <v>0.26556566039240437</v>
      </c>
      <c r="E74" s="24">
        <v>1.867677379863153E-06</v>
      </c>
      <c r="F74" s="60">
        <v>-0.2729</v>
      </c>
      <c r="G74" s="24">
        <v>-0.14789999999999998</v>
      </c>
      <c r="J74" s="1">
        <f t="shared" si="0"/>
        <v>0.003922787262653566</v>
      </c>
      <c r="K74" s="1">
        <f t="shared" si="1"/>
        <v>0.07052511997965386</v>
      </c>
      <c r="L74" s="62">
        <f t="shared" si="2"/>
        <v>0.545702876086639</v>
      </c>
    </row>
    <row r="75" spans="2:12" ht="13.5">
      <c r="B75" s="27" t="s">
        <v>88</v>
      </c>
      <c r="C75" s="24">
        <v>0.0507632517515475</v>
      </c>
      <c r="D75" s="24">
        <v>0.20919464953481715</v>
      </c>
      <c r="E75" s="24">
        <v>-6.208889967496134E-06</v>
      </c>
      <c r="F75" s="60">
        <v>-0.2153</v>
      </c>
      <c r="G75" s="24">
        <v>-0.09029999999999999</v>
      </c>
      <c r="J75" s="1">
        <f t="shared" si="0"/>
        <v>0.00257690772839099</v>
      </c>
      <c r="K75" s="1">
        <f t="shared" si="1"/>
        <v>0.04376240139399497</v>
      </c>
      <c r="L75" s="62">
        <f t="shared" si="2"/>
        <v>0.4305313420525198</v>
      </c>
    </row>
    <row r="76" spans="2:12" ht="13.5">
      <c r="B76" s="27" t="s">
        <v>89</v>
      </c>
      <c r="C76" s="24">
        <v>0.03196751740848924</v>
      </c>
      <c r="D76" s="24">
        <v>0.17867419657069483</v>
      </c>
      <c r="E76" s="24">
        <v>-9.301592704957784E-07</v>
      </c>
      <c r="F76" s="60">
        <v>-0.1815</v>
      </c>
      <c r="G76" s="24">
        <v>-0.056499999999999995</v>
      </c>
      <c r="J76" s="1">
        <f t="shared" si="0"/>
        <v>0.001021922169262063</v>
      </c>
      <c r="K76" s="1">
        <f t="shared" si="1"/>
        <v>0.0319244685201833</v>
      </c>
      <c r="L76" s="62">
        <f t="shared" si="2"/>
        <v>0.36302281299910266</v>
      </c>
    </row>
    <row r="77" spans="2:12" ht="13.5">
      <c r="B77" s="27" t="s">
        <v>90</v>
      </c>
      <c r="C77" s="24">
        <v>-0.008557010445542801</v>
      </c>
      <c r="D77" s="24">
        <v>0.37088618340418034</v>
      </c>
      <c r="E77" s="24">
        <v>-5.31731259911794E-07</v>
      </c>
      <c r="F77" s="60">
        <v>0.371</v>
      </c>
      <c r="G77" s="24">
        <v>0.246</v>
      </c>
      <c r="J77" s="1">
        <f t="shared" si="0"/>
        <v>7.32224277651286E-05</v>
      </c>
      <c r="K77" s="1">
        <f t="shared" si="1"/>
        <v>0.1375565610401193</v>
      </c>
      <c r="L77" s="62">
        <f t="shared" si="2"/>
        <v>0.7419697661438354</v>
      </c>
    </row>
    <row r="78" spans="2:12" ht="13.5">
      <c r="B78" s="27" t="s">
        <v>91</v>
      </c>
      <c r="C78" s="24">
        <v>-0.01567970867952795</v>
      </c>
      <c r="D78" s="24">
        <v>0.3387300892742404</v>
      </c>
      <c r="E78" s="24">
        <v>-2.0226687951208078E-06</v>
      </c>
      <c r="F78" s="60">
        <v>0.3391</v>
      </c>
      <c r="G78" s="24">
        <v>0.2141</v>
      </c>
      <c r="J78" s="1">
        <f t="shared" si="0"/>
        <v>0.00024585326427486407</v>
      </c>
      <c r="K78" s="1">
        <f t="shared" si="1"/>
        <v>0.11473807337973488</v>
      </c>
      <c r="L78" s="62">
        <f t="shared" si="2"/>
        <v>0.678185598915252</v>
      </c>
    </row>
    <row r="79" spans="2:12" ht="13.5">
      <c r="B79" s="27" t="s">
        <v>92</v>
      </c>
      <c r="C79" s="24">
        <v>-0.0105772258441732</v>
      </c>
      <c r="D79" s="24">
        <v>0.29789182427743555</v>
      </c>
      <c r="E79" s="24">
        <v>-2.2504319048266552E-06</v>
      </c>
      <c r="F79" s="60">
        <v>0.2981</v>
      </c>
      <c r="G79" s="24">
        <v>0.17309999999999998</v>
      </c>
      <c r="J79" s="1">
        <f t="shared" si="0"/>
        <v>0.00011187770655864545</v>
      </c>
      <c r="K79" s="1">
        <f t="shared" si="1"/>
        <v>0.08873953897133854</v>
      </c>
      <c r="L79" s="62">
        <f t="shared" si="2"/>
        <v>0.5961590951345025</v>
      </c>
    </row>
    <row r="80" spans="2:12" ht="13.5">
      <c r="B80" s="27" t="s">
        <v>93</v>
      </c>
      <c r="C80" s="24">
        <v>-0.012929402738095064</v>
      </c>
      <c r="D80" s="24">
        <v>0.2626902370479467</v>
      </c>
      <c r="E80" s="24">
        <v>1.7128177702829817E-06</v>
      </c>
      <c r="F80" s="60">
        <v>0.263</v>
      </c>
      <c r="G80" s="24">
        <v>0.138</v>
      </c>
      <c r="J80" s="1">
        <f t="shared" si="0"/>
        <v>0.00016716945516386013</v>
      </c>
      <c r="K80" s="1">
        <f t="shared" si="1"/>
        <v>0.06900616064030643</v>
      </c>
      <c r="L80" s="62">
        <f t="shared" si="2"/>
        <v>0.5260164639836676</v>
      </c>
    </row>
    <row r="81" spans="2:12" ht="13.5">
      <c r="B81" s="27" t="s">
        <v>94</v>
      </c>
      <c r="C81" s="24">
        <v>-0.006161643844038167</v>
      </c>
      <c r="D81" s="24">
        <v>0.1991931321791851</v>
      </c>
      <c r="E81" s="24">
        <v>7.663827368276088E-07</v>
      </c>
      <c r="F81" s="60">
        <v>0.1993</v>
      </c>
      <c r="G81" s="24">
        <v>0.0743</v>
      </c>
      <c r="J81" s="1">
        <f t="shared" si="0"/>
        <v>3.7965854860773444E-05</v>
      </c>
      <c r="K81" s="1">
        <f t="shared" si="1"/>
        <v>0.03967790390735431</v>
      </c>
      <c r="L81" s="62">
        <f t="shared" si="2"/>
        <v>0.39857681699875663</v>
      </c>
    </row>
    <row r="82" spans="2:12" ht="13.5">
      <c r="B82" s="27" t="s">
        <v>95</v>
      </c>
      <c r="C82" s="24">
        <v>-0.012868228926507186</v>
      </c>
      <c r="D82" s="24">
        <v>-0.18906922287223082</v>
      </c>
      <c r="E82" s="24">
        <v>1.1750672257448969E-07</v>
      </c>
      <c r="F82" s="60">
        <v>0.1895</v>
      </c>
      <c r="G82" s="24">
        <v>0.0645</v>
      </c>
      <c r="J82" s="1">
        <f t="shared" si="0"/>
        <v>0.00016559131570499628</v>
      </c>
      <c r="K82" s="1">
        <f t="shared" si="1"/>
        <v>0.03574717103750929</v>
      </c>
      <c r="L82" s="62">
        <f t="shared" si="2"/>
        <v>0.3790132575687256</v>
      </c>
    </row>
    <row r="83" spans="2:12" ht="13.5">
      <c r="B83" s="27" t="s">
        <v>96</v>
      </c>
      <c r="C83" s="24">
        <v>-0.005223222459676435</v>
      </c>
      <c r="D83" s="24">
        <v>-0.2641058963774032</v>
      </c>
      <c r="E83" s="24">
        <v>4.0211954370761305E-06</v>
      </c>
      <c r="F83" s="60">
        <v>0.2642</v>
      </c>
      <c r="G83" s="24">
        <v>0.1392</v>
      </c>
      <c r="J83" s="1">
        <f t="shared" si="0"/>
        <v>2.7282052863268353E-05</v>
      </c>
      <c r="K83" s="1">
        <f t="shared" si="1"/>
        <v>0.06975192450131165</v>
      </c>
      <c r="L83" s="62">
        <f t="shared" si="2"/>
        <v>0.5283150823293801</v>
      </c>
    </row>
    <row r="84" spans="2:12" ht="13.5">
      <c r="B84" s="27" t="s">
        <v>97</v>
      </c>
      <c r="C84" s="24">
        <v>-0.018866821273718415</v>
      </c>
      <c r="D84" s="24">
        <v>-0.3651371275002262</v>
      </c>
      <c r="E84" s="24">
        <v>-1.669000582182889E-08</v>
      </c>
      <c r="F84" s="60">
        <v>0.3656</v>
      </c>
      <c r="G84" s="24">
        <v>0.24059999999999998</v>
      </c>
      <c r="J84" s="1">
        <f t="shared" si="0"/>
        <v>0.00035595694497443376</v>
      </c>
      <c r="K84" s="1">
        <f t="shared" si="1"/>
        <v>0.13332512187911644</v>
      </c>
      <c r="L84" s="62">
        <f t="shared" si="2"/>
        <v>0.7312484634488906</v>
      </c>
    </row>
    <row r="85" spans="2:12" ht="13.5">
      <c r="B85" s="27" t="s">
        <v>98</v>
      </c>
      <c r="C85" s="24">
        <v>-0.058882059758744276</v>
      </c>
      <c r="D85" s="24">
        <v>-0.4775237306736617</v>
      </c>
      <c r="E85" s="24">
        <v>-2.276342875973114E-06</v>
      </c>
      <c r="F85" s="60">
        <v>0.4811</v>
      </c>
      <c r="G85" s="24">
        <v>0.3561</v>
      </c>
      <c r="J85" s="1">
        <f t="shared" si="0"/>
        <v>0.003467096961432332</v>
      </c>
      <c r="K85" s="1">
        <f t="shared" si="1"/>
        <v>0.2280289133564918</v>
      </c>
      <c r="L85" s="62">
        <f t="shared" si="2"/>
        <v>0.9622806457950283</v>
      </c>
    </row>
    <row r="86" spans="2:12" ht="13.5">
      <c r="B86" s="27" t="s">
        <v>99</v>
      </c>
      <c r="C86" s="24">
        <v>-0.11563516393108841</v>
      </c>
      <c r="D86" s="24">
        <v>-0.5906617027131933</v>
      </c>
      <c r="E86" s="24">
        <v>1.9059122280395968E-08</v>
      </c>
      <c r="F86" s="60">
        <v>0.6019</v>
      </c>
      <c r="G86" s="24">
        <v>0.4769</v>
      </c>
      <c r="J86" s="1">
        <f t="shared" si="0"/>
        <v>0.013371491137369691</v>
      </c>
      <c r="K86" s="1">
        <f t="shared" si="1"/>
        <v>0.34888124705204876</v>
      </c>
      <c r="L86" s="62">
        <f t="shared" si="2"/>
        <v>1.2037487083098672</v>
      </c>
    </row>
    <row r="87" spans="2:12" ht="13.5">
      <c r="B87" s="27" t="s">
        <v>100</v>
      </c>
      <c r="C87" s="24">
        <v>-0.0705409495462419</v>
      </c>
      <c r="D87" s="24">
        <v>0.04793465594232238</v>
      </c>
      <c r="E87" s="24">
        <v>1.9744598489523923E-07</v>
      </c>
      <c r="F87" s="60">
        <v>-0.0853</v>
      </c>
      <c r="J87" s="1">
        <f t="shared" si="0"/>
        <v>0.004976025562885446</v>
      </c>
      <c r="K87" s="1">
        <f t="shared" si="1"/>
        <v>0.0022977312403088222</v>
      </c>
      <c r="L87" s="62">
        <f t="shared" si="2"/>
        <v>0.17057264497209706</v>
      </c>
    </row>
    <row r="88" spans="2:12" ht="13.5">
      <c r="B88" s="27" t="s">
        <v>101</v>
      </c>
      <c r="C88" s="24">
        <v>-0.0861734641780032</v>
      </c>
      <c r="D88" s="24">
        <v>0.053819410823001235</v>
      </c>
      <c r="E88" s="24">
        <v>4.1493348845733635E-07</v>
      </c>
      <c r="F88" s="60">
        <v>-0.1016</v>
      </c>
      <c r="J88" s="1">
        <f t="shared" si="0"/>
        <v>0.0074258659284376005</v>
      </c>
      <c r="K88" s="1">
        <f t="shared" si="1"/>
        <v>0.0028965289813349822</v>
      </c>
      <c r="L88" s="62">
        <f t="shared" si="2"/>
        <v>0.20319837508968994</v>
      </c>
    </row>
    <row r="89" spans="2:12" ht="13.5">
      <c r="B89" s="27" t="s">
        <v>102</v>
      </c>
      <c r="C89" s="24">
        <v>-0.13068566026848316</v>
      </c>
      <c r="D89" s="24">
        <v>0.0629938612922114</v>
      </c>
      <c r="E89" s="24">
        <v>-4.5677822413381364E-07</v>
      </c>
      <c r="F89" s="60">
        <v>-0.1451</v>
      </c>
      <c r="G89" s="24">
        <v>-0.020100000000000007</v>
      </c>
      <c r="J89" s="1">
        <f t="shared" si="0"/>
        <v>0.017078741799809397</v>
      </c>
      <c r="K89" s="1">
        <f t="shared" si="1"/>
        <v>0.00396822656050237</v>
      </c>
      <c r="L89" s="62">
        <f t="shared" si="2"/>
        <v>0.29015146637790246</v>
      </c>
    </row>
    <row r="90" spans="2:12" ht="13.5">
      <c r="B90" s="27" t="s">
        <v>103</v>
      </c>
      <c r="C90" s="24">
        <v>-0.14353473223749802</v>
      </c>
      <c r="D90" s="24">
        <v>0.057251592955113395</v>
      </c>
      <c r="E90" s="24">
        <v>4.4748173877451336E-07</v>
      </c>
      <c r="F90" s="60">
        <v>-0.1545</v>
      </c>
      <c r="G90" s="24">
        <v>-0.0295</v>
      </c>
      <c r="J90" s="1">
        <f t="shared" si="0"/>
        <v>0.020602219358490253</v>
      </c>
      <c r="K90" s="1">
        <f t="shared" si="1"/>
        <v>0.00327774489589799</v>
      </c>
      <c r="L90" s="62">
        <f t="shared" si="2"/>
        <v>0.3090628690372769</v>
      </c>
    </row>
    <row r="91" spans="2:12" ht="13.5">
      <c r="B91" s="27" t="s">
        <v>104</v>
      </c>
      <c r="C91" s="24">
        <v>-0.12011991317021398</v>
      </c>
      <c r="D91" s="24">
        <v>0.05183924719525734</v>
      </c>
      <c r="E91" s="24">
        <v>1.1735726310746486E-06</v>
      </c>
      <c r="F91" s="60">
        <v>-0.1308</v>
      </c>
      <c r="G91" s="24">
        <v>-0.0058</v>
      </c>
      <c r="J91" s="1">
        <f t="shared" si="0"/>
        <v>0.014428793540019745</v>
      </c>
      <c r="K91" s="1">
        <f t="shared" si="1"/>
        <v>0.0026873075497709964</v>
      </c>
      <c r="L91" s="62">
        <f t="shared" si="2"/>
        <v>0.26165703575322213</v>
      </c>
    </row>
    <row r="92" spans="2:12" ht="13.5">
      <c r="B92" s="27" t="s">
        <v>105</v>
      </c>
      <c r="C92" s="24">
        <v>-0.4149769386329325</v>
      </c>
      <c r="D92" s="24">
        <v>-0.14079883331794996</v>
      </c>
      <c r="E92" s="24">
        <v>1.3980675035440981E-06</v>
      </c>
      <c r="F92" s="60">
        <v>0.4382</v>
      </c>
      <c r="G92" s="24">
        <v>0.3132</v>
      </c>
      <c r="J92" s="1">
        <f t="shared" si="0"/>
        <v>0.17220585959716062</v>
      </c>
      <c r="K92" s="1">
        <f t="shared" si="1"/>
        <v>0.019824311463695853</v>
      </c>
      <c r="L92" s="62">
        <f t="shared" si="2"/>
        <v>0.8764249450143611</v>
      </c>
    </row>
    <row r="93" spans="2:12" ht="13.5">
      <c r="B93" s="27" t="s">
        <v>106</v>
      </c>
      <c r="C93" s="24">
        <v>-0.37029976030910916</v>
      </c>
      <c r="D93" s="24">
        <v>-0.11032574779013338</v>
      </c>
      <c r="E93" s="24">
        <v>2.5348670718017274E-06</v>
      </c>
      <c r="F93" s="60">
        <v>0.3864</v>
      </c>
      <c r="G93" s="24">
        <v>0.2614</v>
      </c>
      <c r="J93" s="1">
        <f t="shared" si="0"/>
        <v>0.1371219124849837</v>
      </c>
      <c r="K93" s="1">
        <f t="shared" si="1"/>
        <v>0.012171770625452119</v>
      </c>
      <c r="L93" s="62">
        <f t="shared" si="2"/>
        <v>0.7727708149521069</v>
      </c>
    </row>
    <row r="94" spans="2:12" ht="13.5">
      <c r="B94" s="27" t="s">
        <v>107</v>
      </c>
      <c r="C94" s="24">
        <v>-0.26916952543122363</v>
      </c>
      <c r="D94" s="24">
        <v>-0.04183033763151123</v>
      </c>
      <c r="E94" s="24">
        <v>9.360205694974866E-07</v>
      </c>
      <c r="F94" s="60">
        <v>0.2724</v>
      </c>
      <c r="G94" s="24">
        <v>0.14739999999999998</v>
      </c>
      <c r="J94" s="1">
        <f t="shared" si="0"/>
        <v>0.07245223342087015</v>
      </c>
      <c r="K94" s="1">
        <f t="shared" si="1"/>
        <v>0.0017497771463662244</v>
      </c>
      <c r="L94" s="62">
        <f t="shared" si="2"/>
        <v>0.5448009198495772</v>
      </c>
    </row>
    <row r="95" spans="2:12" ht="13.5">
      <c r="B95" s="27" t="s">
        <v>108</v>
      </c>
      <c r="C95" s="24">
        <v>-0.22461417833032726</v>
      </c>
      <c r="D95" s="24">
        <v>-0.025156185364323846</v>
      </c>
      <c r="E95" s="24">
        <v>-1.6175811268226425E-07</v>
      </c>
      <c r="F95" s="60">
        <v>0.226</v>
      </c>
      <c r="G95" s="24">
        <v>0.101</v>
      </c>
      <c r="J95" s="1">
        <f t="shared" si="0"/>
        <v>0.05045152910700806</v>
      </c>
      <c r="K95" s="1">
        <f t="shared" si="1"/>
        <v>0.0006328336620842213</v>
      </c>
      <c r="L95" s="62">
        <f t="shared" si="2"/>
        <v>0.452037001888528</v>
      </c>
    </row>
    <row r="96" spans="2:12" ht="13.5">
      <c r="B96" s="27" t="s">
        <v>109</v>
      </c>
      <c r="C96" s="24">
        <v>-0.1817792244897305</v>
      </c>
      <c r="D96" s="24">
        <v>-0.00098081603425193</v>
      </c>
      <c r="E96" s="24">
        <v>-1.0087752855270082E-07</v>
      </c>
      <c r="F96" s="60">
        <v>0.1818</v>
      </c>
      <c r="G96" s="24">
        <v>0.05679999999999999</v>
      </c>
      <c r="J96" s="1">
        <f t="shared" si="0"/>
        <v>0.03304368645608784</v>
      </c>
      <c r="K96" s="1">
        <f t="shared" si="1"/>
        <v>9.620000930456833E-07</v>
      </c>
      <c r="L96" s="62">
        <f t="shared" si="2"/>
        <v>0.36356374107537665</v>
      </c>
    </row>
    <row r="97" spans="2:12" ht="13.5">
      <c r="B97" s="27" t="s">
        <v>110</v>
      </c>
      <c r="C97" s="24">
        <v>0.001972197634323436</v>
      </c>
      <c r="D97" s="24">
        <v>0.01171392609345645</v>
      </c>
      <c r="E97" s="24">
        <v>-6.98560782552704E-08</v>
      </c>
      <c r="F97" s="60">
        <v>-0.0119</v>
      </c>
      <c r="J97" s="1">
        <f t="shared" si="0"/>
        <v>3.889563508830957E-06</v>
      </c>
      <c r="K97" s="1">
        <f t="shared" si="1"/>
        <v>0.0001372160645229599</v>
      </c>
      <c r="L97" s="62">
        <f t="shared" si="2"/>
        <v>0.023757577993708943</v>
      </c>
    </row>
    <row r="98" spans="2:12" ht="13.5">
      <c r="B98" s="27" t="s">
        <v>111</v>
      </c>
      <c r="C98" s="24">
        <v>-3.6728029826349484E-06</v>
      </c>
      <c r="D98" s="24">
        <v>-0.010156141171119515</v>
      </c>
      <c r="E98" s="24">
        <v>2.6896643134932674E-08</v>
      </c>
      <c r="F98" s="60">
        <v>0.0102</v>
      </c>
      <c r="J98" s="1">
        <f t="shared" si="0"/>
        <v>1.3489481749252174E-11</v>
      </c>
      <c r="K98" s="1">
        <f t="shared" si="1"/>
        <v>0.00010314720348770887</v>
      </c>
      <c r="L98" s="62">
        <f t="shared" si="2"/>
        <v>0.020312283670448343</v>
      </c>
    </row>
    <row r="99" spans="2:12" ht="13.5">
      <c r="B99" s="27" t="s">
        <v>112</v>
      </c>
      <c r="C99" s="24">
        <v>0.0038974350518969914</v>
      </c>
      <c r="D99" s="24">
        <v>-0.03612006491055553</v>
      </c>
      <c r="E99" s="24">
        <v>1.0505487324508067E-07</v>
      </c>
      <c r="F99" s="60">
        <v>0.0363</v>
      </c>
      <c r="J99" s="1">
        <f t="shared" si="0"/>
        <v>1.5189999983755304E-05</v>
      </c>
      <c r="K99" s="1">
        <f t="shared" si="1"/>
        <v>0.0013046590891427447</v>
      </c>
      <c r="L99" s="62">
        <f t="shared" si="2"/>
        <v>0.07265945469452685</v>
      </c>
    </row>
    <row r="100" spans="2:12" ht="13.5">
      <c r="B100" s="27" t="s">
        <v>113</v>
      </c>
      <c r="C100" s="24">
        <v>0.016753974581234843</v>
      </c>
      <c r="D100" s="24">
        <v>-0.07611028349940696</v>
      </c>
      <c r="E100" s="24">
        <v>-4.250154006513185E-08</v>
      </c>
      <c r="F100" s="60">
        <v>0.0779</v>
      </c>
      <c r="J100" s="1">
        <f t="shared" si="0"/>
        <v>0.0002806956642686632</v>
      </c>
      <c r="K100" s="1">
        <f t="shared" si="1"/>
        <v>0.0057927752543601</v>
      </c>
      <c r="L100" s="62">
        <f t="shared" si="2"/>
        <v>0.15586495332343014</v>
      </c>
    </row>
    <row r="101" spans="2:12" ht="13.5">
      <c r="B101" s="27" t="s">
        <v>114</v>
      </c>
      <c r="C101" s="24">
        <v>0.01871837656457842</v>
      </c>
      <c r="D101" s="24">
        <v>-0.07526180000504823</v>
      </c>
      <c r="E101" s="24">
        <v>-4.8670811025886E-07</v>
      </c>
      <c r="F101" s="60">
        <v>0.0776</v>
      </c>
      <c r="J101" s="1">
        <f t="shared" si="0"/>
        <v>0.0003503776212133586</v>
      </c>
      <c r="K101" s="1">
        <f t="shared" si="1"/>
        <v>0.005664338539999878</v>
      </c>
      <c r="L101" s="62">
        <f t="shared" si="2"/>
        <v>0.15510920232163192</v>
      </c>
    </row>
    <row r="102" spans="2:12" ht="13.5">
      <c r="B102" s="27" t="s">
        <v>115</v>
      </c>
      <c r="C102" s="24">
        <v>0.4066980170574155</v>
      </c>
      <c r="D102" s="24">
        <v>0.08299681389290825</v>
      </c>
      <c r="E102" s="24">
        <v>1.136711361482412E-06</v>
      </c>
      <c r="F102" s="60">
        <v>-0.4151</v>
      </c>
      <c r="G102" s="24">
        <v>-0.2901</v>
      </c>
      <c r="J102" s="1">
        <f t="shared" si="0"/>
        <v>0.1654032770784338</v>
      </c>
      <c r="K102" s="1">
        <f t="shared" si="1"/>
        <v>0.006888471116374048</v>
      </c>
      <c r="L102" s="62">
        <f t="shared" si="2"/>
        <v>0.8301608234428022</v>
      </c>
    </row>
    <row r="103" spans="2:12" ht="13.5">
      <c r="B103" s="27" t="s">
        <v>116</v>
      </c>
      <c r="C103" s="24">
        <v>0.35214412510579507</v>
      </c>
      <c r="D103" s="24">
        <v>0.06261278729439468</v>
      </c>
      <c r="E103" s="24">
        <v>-3.3422960257212253E-06</v>
      </c>
      <c r="F103" s="60">
        <v>-0.3577</v>
      </c>
      <c r="G103" s="24">
        <v>-0.23270000000000002</v>
      </c>
      <c r="J103" s="1">
        <f t="shared" si="0"/>
        <v>0.12400548484652585</v>
      </c>
      <c r="K103" s="1">
        <f t="shared" si="1"/>
        <v>0.003920361132773112</v>
      </c>
      <c r="L103" s="62">
        <f t="shared" si="2"/>
        <v>0.7153344559834902</v>
      </c>
    </row>
    <row r="104" spans="2:12" ht="13.5">
      <c r="B104" s="27" t="s">
        <v>117</v>
      </c>
      <c r="C104" s="24">
        <v>0.28564082640947674</v>
      </c>
      <c r="D104" s="24">
        <v>0.04464479092294127</v>
      </c>
      <c r="E104" s="24">
        <v>-9.231918340901757E-09</v>
      </c>
      <c r="F104" s="60">
        <v>-0.2891</v>
      </c>
      <c r="G104" s="24">
        <v>-0.16410000000000002</v>
      </c>
      <c r="J104" s="1">
        <f t="shared" si="0"/>
        <v>0.08159068171188882</v>
      </c>
      <c r="K104" s="1">
        <f t="shared" si="1"/>
        <v>0.001993157356553139</v>
      </c>
      <c r="L104" s="62">
        <f t="shared" si="2"/>
        <v>0.5782173953399948</v>
      </c>
    </row>
    <row r="105" spans="2:12" ht="13.5">
      <c r="B105" s="27" t="s">
        <v>118</v>
      </c>
      <c r="C105" s="24">
        <v>0.21286402540383165</v>
      </c>
      <c r="D105" s="24">
        <v>0.02496676198242298</v>
      </c>
      <c r="E105" s="24">
        <v>-9.157488278788151E-07</v>
      </c>
      <c r="F105" s="60">
        <v>-0.2143</v>
      </c>
      <c r="G105" s="24">
        <v>-0.08929999999999999</v>
      </c>
      <c r="J105" s="1">
        <f t="shared" si="0"/>
        <v>0.04531109331112308</v>
      </c>
      <c r="K105" s="1">
        <f t="shared" si="1"/>
        <v>0.0006233392038869614</v>
      </c>
      <c r="L105" s="62">
        <f t="shared" si="2"/>
        <v>0.42864639279951977</v>
      </c>
    </row>
    <row r="106" spans="2:12" ht="13.5">
      <c r="B106" s="27" t="s">
        <v>119</v>
      </c>
      <c r="C106" s="24">
        <v>0.1543769910597632</v>
      </c>
      <c r="D106" s="24">
        <v>0.013572597303433298</v>
      </c>
      <c r="E106" s="24">
        <v>-7.517116600297413E-07</v>
      </c>
      <c r="F106" s="60">
        <v>-0.155</v>
      </c>
      <c r="G106" s="24">
        <v>-0.03</v>
      </c>
      <c r="J106" s="1">
        <f t="shared" si="0"/>
        <v>0.023832255368666212</v>
      </c>
      <c r="K106" s="1">
        <f t="shared" si="1"/>
        <v>0.00018421539756116484</v>
      </c>
      <c r="L106" s="62">
        <f t="shared" si="2"/>
        <v>0.3099449678005912</v>
      </c>
    </row>
    <row r="107" spans="2:12" ht="13.5">
      <c r="B107" s="27" t="s">
        <v>120</v>
      </c>
      <c r="C107" s="24">
        <v>0.46878618237406755</v>
      </c>
      <c r="D107" s="24">
        <v>-0.03453243721789789</v>
      </c>
      <c r="E107" s="24">
        <v>-1.5280698448805197E-06</v>
      </c>
      <c r="F107" s="60">
        <v>0.4701</v>
      </c>
      <c r="G107" s="24">
        <v>0.3451</v>
      </c>
      <c r="J107" s="1">
        <f t="shared" si="0"/>
        <v>0.21976048478485252</v>
      </c>
      <c r="K107" s="1">
        <f t="shared" si="1"/>
        <v>0.0011924892202080596</v>
      </c>
      <c r="L107" s="62">
        <f t="shared" si="2"/>
        <v>0.940112703892593</v>
      </c>
    </row>
    <row r="108" spans="2:12" ht="13.5">
      <c r="B108" s="27" t="s">
        <v>121</v>
      </c>
      <c r="C108" s="24">
        <v>0.4188280105035602</v>
      </c>
      <c r="D108" s="24">
        <v>0.007744190806210582</v>
      </c>
      <c r="E108" s="24">
        <v>2.0164799963140467E-07</v>
      </c>
      <c r="F108" s="60">
        <v>0.4189</v>
      </c>
      <c r="G108" s="24">
        <v>0.2939</v>
      </c>
      <c r="J108" s="1">
        <f t="shared" si="0"/>
        <v>0.17541690238237034</v>
      </c>
      <c r="K108" s="1">
        <f t="shared" si="1"/>
        <v>5.997249124299651E-05</v>
      </c>
      <c r="L108" s="62">
        <f t="shared" si="2"/>
        <v>0.8377991999843718</v>
      </c>
    </row>
    <row r="109" spans="2:12" ht="13.5">
      <c r="B109" s="27" t="s">
        <v>122</v>
      </c>
      <c r="C109" s="24">
        <v>0.34565193211205525</v>
      </c>
      <c r="D109" s="24">
        <v>-0.027203227972997013</v>
      </c>
      <c r="E109" s="24">
        <v>-2.065151285535194E-06</v>
      </c>
      <c r="F109" s="60">
        <v>0.3467</v>
      </c>
      <c r="G109" s="24">
        <v>0.2217</v>
      </c>
      <c r="J109" s="1">
        <f t="shared" si="0"/>
        <v>0.11947525817279685</v>
      </c>
      <c r="K109" s="1">
        <f t="shared" si="1"/>
        <v>0.0007400156121508472</v>
      </c>
      <c r="L109" s="62">
        <f t="shared" si="2"/>
        <v>0.6934414864570699</v>
      </c>
    </row>
    <row r="110" spans="2:12" ht="13.5">
      <c r="B110" s="27" t="s">
        <v>123</v>
      </c>
      <c r="C110" s="24">
        <v>0.264512606711115</v>
      </c>
      <c r="D110" s="24">
        <v>-0.038978429236120604</v>
      </c>
      <c r="E110" s="24">
        <v>-1.4381468247393059E-06</v>
      </c>
      <c r="F110" s="60">
        <v>0.2674</v>
      </c>
      <c r="G110" s="24">
        <v>0.14240000000000003</v>
      </c>
      <c r="J110" s="1">
        <f t="shared" si="0"/>
        <v>0.06996691910910899</v>
      </c>
      <c r="K110" s="1">
        <f t="shared" si="1"/>
        <v>0.0015193179457152614</v>
      </c>
      <c r="L110" s="62">
        <f t="shared" si="2"/>
        <v>0.5347382053110634</v>
      </c>
    </row>
    <row r="111" spans="2:12" ht="13.5">
      <c r="B111" s="27" t="s">
        <v>124</v>
      </c>
      <c r="C111" s="24">
        <v>0.1649661624013561</v>
      </c>
      <c r="D111" s="24">
        <v>-0.041683551987233614</v>
      </c>
      <c r="E111" s="24">
        <v>-4.3251303694091803E-07</v>
      </c>
      <c r="F111" s="60">
        <v>0.1702</v>
      </c>
      <c r="G111" s="24">
        <v>0.04519999999999999</v>
      </c>
      <c r="J111" s="1">
        <f t="shared" si="0"/>
        <v>0.02721383473743059</v>
      </c>
      <c r="K111" s="1">
        <f t="shared" si="1"/>
        <v>0.0017375185062724074</v>
      </c>
      <c r="L111" s="62">
        <f t="shared" si="2"/>
        <v>0.34030194383049295</v>
      </c>
    </row>
    <row r="112" spans="2:12" ht="13.5">
      <c r="B112" s="27" t="s">
        <v>125</v>
      </c>
      <c r="C112" s="24">
        <v>0.003883026414726487</v>
      </c>
      <c r="D112" s="24">
        <v>0.031885379907997446</v>
      </c>
      <c r="E112" s="24">
        <v>1.4145555127242915E-07</v>
      </c>
      <c r="F112" s="60">
        <v>0.0321</v>
      </c>
      <c r="J112" s="1">
        <f aca="true" t="shared" si="3" ref="J112:J175">C112^2</f>
        <v>1.5077894137463636E-05</v>
      </c>
      <c r="K112" s="1">
        <f aca="true" t="shared" si="4" ref="K112:K175">D112^2</f>
        <v>0.0010166774518773273</v>
      </c>
      <c r="L112" s="62">
        <f aca="true" t="shared" si="5" ref="L112:L175">2*SQRT(J112+K112)</f>
        <v>0.06424189741951247</v>
      </c>
    </row>
    <row r="113" spans="2:12" ht="13.5">
      <c r="B113" s="27" t="s">
        <v>126</v>
      </c>
      <c r="C113" s="24">
        <v>0.0029973516672043843</v>
      </c>
      <c r="D113" s="24">
        <v>0.020985597936682865</v>
      </c>
      <c r="E113" s="24">
        <v>2.3978742547114962E-08</v>
      </c>
      <c r="F113" s="60">
        <v>0.0212</v>
      </c>
      <c r="J113" s="1">
        <f t="shared" si="3"/>
        <v>8.984117016892902E-06</v>
      </c>
      <c r="K113" s="1">
        <f t="shared" si="4"/>
        <v>0.0004403953207601081</v>
      </c>
      <c r="L113" s="62">
        <f t="shared" si="5"/>
        <v>0.04239714319512582</v>
      </c>
    </row>
    <row r="114" spans="2:12" ht="13.5">
      <c r="B114" s="27" t="s">
        <v>127</v>
      </c>
      <c r="C114" s="24">
        <v>0.0024993975101637034</v>
      </c>
      <c r="D114" s="24">
        <v>0.01373372666790118</v>
      </c>
      <c r="E114" s="24">
        <v>5.101037459098734E-08</v>
      </c>
      <c r="F114" s="60">
        <v>0.014</v>
      </c>
      <c r="J114" s="1">
        <f t="shared" si="3"/>
        <v>6.24698791381252E-06</v>
      </c>
      <c r="K114" s="1">
        <f t="shared" si="4"/>
        <v>0.00018861524818862007</v>
      </c>
      <c r="L114" s="62">
        <f t="shared" si="5"/>
        <v>0.02791861286686232</v>
      </c>
    </row>
    <row r="115" spans="2:12" ht="13.5">
      <c r="B115" s="27" t="s">
        <v>128</v>
      </c>
      <c r="C115" s="24">
        <v>0.0033424054780724077</v>
      </c>
      <c r="D115" s="24">
        <v>0.012634859876698101</v>
      </c>
      <c r="E115" s="24">
        <v>-6.227423909876961E-09</v>
      </c>
      <c r="F115" s="60">
        <v>0.0131</v>
      </c>
      <c r="J115" s="1">
        <f t="shared" si="3"/>
        <v>1.1171674379848441E-05</v>
      </c>
      <c r="K115" s="1">
        <f t="shared" si="4"/>
        <v>0.00015963968410379555</v>
      </c>
      <c r="L115" s="62">
        <f t="shared" si="5"/>
        <v>0.026138963903234114</v>
      </c>
    </row>
    <row r="116" spans="2:12" ht="13.5">
      <c r="B116" s="27" t="s">
        <v>129</v>
      </c>
      <c r="C116" s="24">
        <v>0.029081928960010828</v>
      </c>
      <c r="D116" s="24">
        <v>0.07150744292703592</v>
      </c>
      <c r="E116" s="24">
        <v>3.2442236630458865E-07</v>
      </c>
      <c r="F116" s="60">
        <v>0.0772</v>
      </c>
      <c r="J116" s="1">
        <f t="shared" si="3"/>
        <v>0.0008457585920351165</v>
      </c>
      <c r="K116" s="1">
        <f t="shared" si="4"/>
        <v>0.0051133143939633</v>
      </c>
      <c r="L116" s="62">
        <f t="shared" si="5"/>
        <v>0.15439006426578644</v>
      </c>
    </row>
    <row r="117" spans="2:12" ht="13.5">
      <c r="B117" s="27" t="s">
        <v>130</v>
      </c>
      <c r="C117" s="24">
        <v>0.03629317039560931</v>
      </c>
      <c r="D117" s="24">
        <v>-0.12952870583053233</v>
      </c>
      <c r="E117" s="24">
        <v>1.3142222385909008E-06</v>
      </c>
      <c r="F117" s="60">
        <v>-0.1345</v>
      </c>
      <c r="G117" s="24">
        <v>-0.009500000000000008</v>
      </c>
      <c r="J117" s="1">
        <f t="shared" si="3"/>
        <v>0.001317194217364732</v>
      </c>
      <c r="K117" s="1">
        <f t="shared" si="4"/>
        <v>0.01677768563413258</v>
      </c>
      <c r="L117" s="62">
        <f t="shared" si="5"/>
        <v>0.26903442048553794</v>
      </c>
    </row>
    <row r="118" spans="2:12" ht="13.5">
      <c r="B118" s="27" t="s">
        <v>131</v>
      </c>
      <c r="C118" s="24">
        <v>0.064857988552248</v>
      </c>
      <c r="D118" s="24">
        <v>-0.14962567260719162</v>
      </c>
      <c r="E118" s="24">
        <v>7.35840167465085E-07</v>
      </c>
      <c r="F118" s="60">
        <v>-0.1631</v>
      </c>
      <c r="G118" s="24">
        <v>-0.038099999999999995</v>
      </c>
      <c r="J118" s="1">
        <f t="shared" si="3"/>
        <v>0.004206558679043533</v>
      </c>
      <c r="K118" s="1">
        <f t="shared" si="4"/>
        <v>0.02238784190315449</v>
      </c>
      <c r="L118" s="62">
        <f t="shared" si="5"/>
        <v>0.3261557945657138</v>
      </c>
    </row>
    <row r="119" spans="2:12" ht="13.5">
      <c r="B119" s="27" t="s">
        <v>132</v>
      </c>
      <c r="C119" s="24">
        <v>0.14188240225320214</v>
      </c>
      <c r="D119" s="24">
        <v>-0.26133056485645234</v>
      </c>
      <c r="E119" s="24">
        <v>1.1590229220814763E-07</v>
      </c>
      <c r="F119" s="60">
        <v>-0.2974</v>
      </c>
      <c r="G119" s="24">
        <v>-0.1724</v>
      </c>
      <c r="J119" s="1">
        <f t="shared" si="3"/>
        <v>0.020130616069139462</v>
      </c>
      <c r="K119" s="1">
        <f t="shared" si="4"/>
        <v>0.06829366412819245</v>
      </c>
      <c r="L119" s="62">
        <f t="shared" si="5"/>
        <v>0.5947244074269423</v>
      </c>
    </row>
    <row r="120" spans="2:12" ht="13.5">
      <c r="B120" s="27" t="s">
        <v>133</v>
      </c>
      <c r="C120" s="24">
        <v>0.2566270479155577</v>
      </c>
      <c r="D120" s="24">
        <v>-0.41734660718468675</v>
      </c>
      <c r="E120" s="24">
        <v>1.6940412734811616E-06</v>
      </c>
      <c r="F120" s="60">
        <v>-0.4899</v>
      </c>
      <c r="G120" s="24">
        <v>-0.3649</v>
      </c>
      <c r="J120" s="1">
        <f t="shared" si="3"/>
        <v>0.06585744172185394</v>
      </c>
      <c r="K120" s="1">
        <f t="shared" si="4"/>
        <v>0.17417819052856923</v>
      </c>
      <c r="L120" s="62">
        <f t="shared" si="5"/>
        <v>0.9798686284404112</v>
      </c>
    </row>
    <row r="121" spans="2:12" ht="13.5">
      <c r="B121" s="27" t="s">
        <v>134</v>
      </c>
      <c r="C121" s="24">
        <v>0.32850915423588845</v>
      </c>
      <c r="D121" s="24">
        <v>-0.4724287753726557</v>
      </c>
      <c r="E121" s="24">
        <v>-1.964010820643125E-06</v>
      </c>
      <c r="F121" s="60">
        <v>-0.5754</v>
      </c>
      <c r="G121" s="24">
        <v>-0.4504</v>
      </c>
      <c r="J121" s="1">
        <f t="shared" si="3"/>
        <v>0.10791826441677874</v>
      </c>
      <c r="K121" s="1">
        <f t="shared" si="4"/>
        <v>0.22318894780010717</v>
      </c>
      <c r="L121" s="62">
        <f t="shared" si="5"/>
        <v>1.15083832438251</v>
      </c>
    </row>
    <row r="122" spans="2:12" ht="13.5">
      <c r="B122" s="27" t="s">
        <v>135</v>
      </c>
      <c r="C122" s="24">
        <v>-0.12150249645829092</v>
      </c>
      <c r="D122" s="24">
        <v>-0.01655289928452497</v>
      </c>
      <c r="E122" s="24">
        <v>-3.3177695968333865E-07</v>
      </c>
      <c r="F122" s="60">
        <v>-0.1226</v>
      </c>
      <c r="J122" s="1">
        <f t="shared" si="3"/>
        <v>0.014762856645596997</v>
      </c>
      <c r="K122" s="1">
        <f t="shared" si="4"/>
        <v>0.00027399847472362723</v>
      </c>
      <c r="L122" s="62">
        <f t="shared" si="5"/>
        <v>0.24524971046115937</v>
      </c>
    </row>
    <row r="123" spans="2:12" ht="13.5">
      <c r="B123" s="27" t="s">
        <v>136</v>
      </c>
      <c r="C123" s="24">
        <v>-0.10527870357812219</v>
      </c>
      <c r="D123" s="24">
        <v>-0.02065524513702144</v>
      </c>
      <c r="E123" s="24">
        <v>-6.526380538218746E-07</v>
      </c>
      <c r="F123" s="60">
        <v>-0.1073</v>
      </c>
      <c r="J123" s="1">
        <f t="shared" si="3"/>
        <v>0.011083605427090118</v>
      </c>
      <c r="K123" s="1">
        <f t="shared" si="4"/>
        <v>0.00042663915167044777</v>
      </c>
      <c r="L123" s="62">
        <f t="shared" si="5"/>
        <v>0.21457161581868714</v>
      </c>
    </row>
    <row r="124" spans="2:12" ht="13.5">
      <c r="B124" s="27" t="s">
        <v>137</v>
      </c>
      <c r="C124" s="24">
        <v>-0.1082392244210979</v>
      </c>
      <c r="D124" s="24">
        <v>-0.019774503525122</v>
      </c>
      <c r="E124" s="24">
        <v>5.739881601130037E-07</v>
      </c>
      <c r="F124" s="60">
        <v>-0.11</v>
      </c>
      <c r="J124" s="1">
        <f t="shared" si="3"/>
        <v>0.011715729703280796</v>
      </c>
      <c r="K124" s="1">
        <f t="shared" si="4"/>
        <v>0.0003910309896650624</v>
      </c>
      <c r="L124" s="62">
        <f t="shared" si="5"/>
        <v>0.2200614522622793</v>
      </c>
    </row>
    <row r="125" spans="2:12" ht="13.5">
      <c r="B125" s="27" t="s">
        <v>138</v>
      </c>
      <c r="C125" s="24">
        <v>-0.09894543513875931</v>
      </c>
      <c r="D125" s="24">
        <v>-0.02130299869226171</v>
      </c>
      <c r="E125" s="24">
        <v>3.1605589612127005E-07</v>
      </c>
      <c r="F125" s="60">
        <v>-0.1012</v>
      </c>
      <c r="J125" s="1">
        <f t="shared" si="3"/>
        <v>0.009790199134798425</v>
      </c>
      <c r="K125" s="1">
        <f t="shared" si="4"/>
        <v>0.0004538177532825041</v>
      </c>
      <c r="L125" s="62">
        <f t="shared" si="5"/>
        <v>0.20242546171942827</v>
      </c>
    </row>
    <row r="126" spans="2:12" ht="13.5">
      <c r="B126" s="27" t="s">
        <v>139</v>
      </c>
      <c r="C126" s="24">
        <v>-0.08223965456451765</v>
      </c>
      <c r="D126" s="24">
        <v>-0.021777736653898927</v>
      </c>
      <c r="E126" s="24">
        <v>-6.85702737257543E-07</v>
      </c>
      <c r="F126" s="60">
        <v>-0.0851</v>
      </c>
      <c r="J126" s="1">
        <f t="shared" si="3"/>
        <v>0.006763360782891189</v>
      </c>
      <c r="K126" s="1">
        <f t="shared" si="4"/>
        <v>0.0004742698137665728</v>
      </c>
      <c r="L126" s="62">
        <f t="shared" si="5"/>
        <v>0.1701485303687077</v>
      </c>
    </row>
    <row r="127" spans="2:12" ht="13.5">
      <c r="B127" s="27" t="s">
        <v>140</v>
      </c>
      <c r="C127" s="24">
        <v>0.014877859281511974</v>
      </c>
      <c r="D127" s="24">
        <v>-0.04884193322343222</v>
      </c>
      <c r="E127" s="24">
        <v>-1.73056371011171E-07</v>
      </c>
      <c r="F127" s="60">
        <v>-0.0511</v>
      </c>
      <c r="J127" s="1">
        <f t="shared" si="3"/>
        <v>0.000221350696800472</v>
      </c>
      <c r="K127" s="1">
        <f t="shared" si="4"/>
        <v>0.002385534441002212</v>
      </c>
      <c r="L127" s="62">
        <f t="shared" si="5"/>
        <v>0.10211532965823857</v>
      </c>
    </row>
    <row r="128" spans="2:12" ht="13.5">
      <c r="B128" s="27" t="s">
        <v>141</v>
      </c>
      <c r="C128" s="24">
        <v>0.04292356364128125</v>
      </c>
      <c r="D128" s="24">
        <v>-0.10630468251656744</v>
      </c>
      <c r="E128" s="24">
        <v>1.1960306949276855E-06</v>
      </c>
      <c r="F128" s="60">
        <v>-0.1146</v>
      </c>
      <c r="J128" s="1">
        <f t="shared" si="3"/>
        <v>0.0018424323156671215</v>
      </c>
      <c r="K128" s="1">
        <f t="shared" si="4"/>
        <v>0.011300685524948199</v>
      </c>
      <c r="L128" s="62">
        <f t="shared" si="5"/>
        <v>0.22928687568733908</v>
      </c>
    </row>
    <row r="129" spans="2:12" ht="13.5">
      <c r="B129" s="27" t="s">
        <v>142</v>
      </c>
      <c r="C129" s="24">
        <v>0.08148199550467439</v>
      </c>
      <c r="D129" s="24">
        <v>-0.15613022357309347</v>
      </c>
      <c r="E129" s="24">
        <v>-1.318887260737256E-06</v>
      </c>
      <c r="F129" s="60">
        <v>-0.1761</v>
      </c>
      <c r="G129" s="24">
        <v>-0.051100000000000007</v>
      </c>
      <c r="J129" s="1">
        <f t="shared" si="3"/>
        <v>0.006639315591423777</v>
      </c>
      <c r="K129" s="1">
        <f t="shared" si="4"/>
        <v>0.024376646712984153</v>
      </c>
      <c r="L129" s="62">
        <f t="shared" si="5"/>
        <v>0.3522269853626092</v>
      </c>
    </row>
    <row r="130" spans="2:12" ht="13.5">
      <c r="B130" s="27" t="s">
        <v>143</v>
      </c>
      <c r="C130" s="24">
        <v>0.10351071258558875</v>
      </c>
      <c r="D130" s="24">
        <v>-0.1338444845008535</v>
      </c>
      <c r="E130" s="24">
        <v>-2.983547631174588E-09</v>
      </c>
      <c r="F130" s="60">
        <v>-0.1692</v>
      </c>
      <c r="G130" s="24">
        <v>-0.04419999999999999</v>
      </c>
      <c r="J130" s="1">
        <f t="shared" si="3"/>
        <v>0.01071446761997636</v>
      </c>
      <c r="K130" s="1">
        <f t="shared" si="4"/>
        <v>0.017914346031299214</v>
      </c>
      <c r="L130" s="62">
        <f t="shared" si="5"/>
        <v>0.338401026306219</v>
      </c>
    </row>
    <row r="131" spans="2:12" ht="13.5">
      <c r="B131" s="27" t="s">
        <v>144</v>
      </c>
      <c r="C131" s="24">
        <v>0.08880563078730574</v>
      </c>
      <c r="D131" s="24">
        <v>-0.07397357735411347</v>
      </c>
      <c r="E131" s="24">
        <v>-3.282336038523681E-06</v>
      </c>
      <c r="F131" s="60">
        <v>-0.1156</v>
      </c>
      <c r="J131" s="1">
        <f t="shared" si="3"/>
        <v>0.007886440059531267</v>
      </c>
      <c r="K131" s="1">
        <f t="shared" si="4"/>
        <v>0.00547209014656501</v>
      </c>
      <c r="L131" s="62">
        <f t="shared" si="5"/>
        <v>0.23115821600017833</v>
      </c>
    </row>
    <row r="132" spans="2:12" ht="13.5">
      <c r="B132" s="27" t="s">
        <v>145</v>
      </c>
      <c r="C132" s="24">
        <v>-0.2448246702642507</v>
      </c>
      <c r="D132" s="24">
        <v>-0.031276807033787435</v>
      </c>
      <c r="E132" s="24">
        <v>4.0466523643090113E-07</v>
      </c>
      <c r="F132" s="60">
        <v>0.2468</v>
      </c>
      <c r="G132" s="24">
        <v>0.12179999999999999</v>
      </c>
      <c r="J132" s="1">
        <f t="shared" si="3"/>
        <v>0.05993911916999908</v>
      </c>
      <c r="K132" s="1">
        <f t="shared" si="4"/>
        <v>0.000978238658228775</v>
      </c>
      <c r="L132" s="62">
        <f t="shared" si="5"/>
        <v>0.4936288396284312</v>
      </c>
    </row>
    <row r="133" spans="2:12" ht="13.5">
      <c r="B133" s="27" t="s">
        <v>146</v>
      </c>
      <c r="C133" s="24">
        <v>-0.28077689096048175</v>
      </c>
      <c r="D133" s="24">
        <v>-0.04433808638482262</v>
      </c>
      <c r="E133" s="24">
        <v>3.559426815513689E-07</v>
      </c>
      <c r="F133" s="60">
        <v>0.2843</v>
      </c>
      <c r="G133" s="24">
        <v>0.1593</v>
      </c>
      <c r="J133" s="1">
        <f t="shared" si="3"/>
        <v>0.07883566249743426</v>
      </c>
      <c r="K133" s="1">
        <f t="shared" si="4"/>
        <v>0.0019658659042679928</v>
      </c>
      <c r="L133" s="62">
        <f t="shared" si="5"/>
        <v>0.5685121930150743</v>
      </c>
    </row>
    <row r="134" spans="2:12" ht="13.5">
      <c r="B134" s="27" t="s">
        <v>147</v>
      </c>
      <c r="C134" s="24">
        <v>-0.3328206264541649</v>
      </c>
      <c r="D134" s="24">
        <v>-0.07471187481415242</v>
      </c>
      <c r="E134" s="24">
        <v>-1.9050350097415958E-06</v>
      </c>
      <c r="F134" s="60">
        <v>0.3411</v>
      </c>
      <c r="G134" s="24">
        <v>0.21610000000000001</v>
      </c>
      <c r="J134" s="1">
        <f t="shared" si="3"/>
        <v>0.11076956939334276</v>
      </c>
      <c r="K134" s="1">
        <f t="shared" si="4"/>
        <v>0.005581864238245584</v>
      </c>
      <c r="L134" s="62">
        <f t="shared" si="5"/>
        <v>0.682206518970871</v>
      </c>
    </row>
    <row r="135" spans="2:12" ht="13.5">
      <c r="B135" s="27" t="s">
        <v>148</v>
      </c>
      <c r="C135" s="24">
        <v>-0.39197892007081236</v>
      </c>
      <c r="D135" s="24">
        <v>-0.10997412506378978</v>
      </c>
      <c r="E135" s="24">
        <v>-8.298907303583292E-07</v>
      </c>
      <c r="F135" s="60">
        <v>0.4071</v>
      </c>
      <c r="G135" s="24">
        <v>0.2821</v>
      </c>
      <c r="J135" s="1">
        <f t="shared" si="3"/>
        <v>0.1536474737798803</v>
      </c>
      <c r="K135" s="1">
        <f t="shared" si="4"/>
        <v>0.012094308183546076</v>
      </c>
      <c r="L135" s="62">
        <f t="shared" si="5"/>
        <v>0.8142279335994961</v>
      </c>
    </row>
    <row r="136" spans="2:12" ht="13.5">
      <c r="B136" s="27" t="s">
        <v>149</v>
      </c>
      <c r="C136" s="24">
        <v>-0.41171079795695675</v>
      </c>
      <c r="D136" s="24">
        <v>-0.11325529624906139</v>
      </c>
      <c r="E136" s="24">
        <v>-1.5081835087471518E-06</v>
      </c>
      <c r="F136" s="60">
        <v>0.427</v>
      </c>
      <c r="G136" s="24">
        <v>0.302</v>
      </c>
      <c r="J136" s="1">
        <f t="shared" si="3"/>
        <v>0.16950578115435405</v>
      </c>
      <c r="K136" s="1">
        <f t="shared" si="4"/>
        <v>0.01282676212846266</v>
      </c>
      <c r="L136" s="62">
        <f t="shared" si="5"/>
        <v>0.854008298045907</v>
      </c>
    </row>
    <row r="137" spans="2:12" ht="13.5">
      <c r="B137" s="27" t="s">
        <v>150</v>
      </c>
      <c r="C137" s="24">
        <v>-0.3001628518334769</v>
      </c>
      <c r="D137" s="24">
        <v>0.09513536640894849</v>
      </c>
      <c r="E137" s="24">
        <v>-1.4083465700309716E-06</v>
      </c>
      <c r="F137" s="60">
        <v>-0.3149</v>
      </c>
      <c r="G137" s="24">
        <v>-0.1899</v>
      </c>
      <c r="J137" s="1">
        <f t="shared" si="3"/>
        <v>0.0900977376208058</v>
      </c>
      <c r="K137" s="1">
        <f t="shared" si="4"/>
        <v>0.009050737941764884</v>
      </c>
      <c r="L137" s="62">
        <f t="shared" si="5"/>
        <v>0.6297570184208214</v>
      </c>
    </row>
    <row r="138" spans="2:12" ht="13.5">
      <c r="B138" s="27" t="s">
        <v>151</v>
      </c>
      <c r="C138" s="24">
        <v>-0.29416669989376487</v>
      </c>
      <c r="D138" s="24">
        <v>0.0714135472775741</v>
      </c>
      <c r="E138" s="24">
        <v>3.33902072213732E-07</v>
      </c>
      <c r="F138" s="60">
        <v>-0.3027</v>
      </c>
      <c r="G138" s="24">
        <v>-0.17770000000000002</v>
      </c>
      <c r="J138" s="1">
        <f t="shared" si="3"/>
        <v>0.08653404732638832</v>
      </c>
      <c r="K138" s="1">
        <f t="shared" si="4"/>
        <v>0.005099894734766311</v>
      </c>
      <c r="L138" s="62">
        <f t="shared" si="5"/>
        <v>0.605421975356543</v>
      </c>
    </row>
    <row r="139" spans="2:12" ht="13.5">
      <c r="B139" s="27" t="s">
        <v>152</v>
      </c>
      <c r="C139" s="24">
        <v>-0.27706514095812906</v>
      </c>
      <c r="D139" s="24">
        <v>0.049851525491739324</v>
      </c>
      <c r="E139" s="24">
        <v>-1.213111172404524E-06</v>
      </c>
      <c r="F139" s="60">
        <v>-0.2815</v>
      </c>
      <c r="G139" s="24">
        <v>-0.15649999999999997</v>
      </c>
      <c r="J139" s="1">
        <f t="shared" si="3"/>
        <v>0.07676509233414792</v>
      </c>
      <c r="K139" s="1">
        <f t="shared" si="4"/>
        <v>0.0024851745938535355</v>
      </c>
      <c r="L139" s="62">
        <f t="shared" si="5"/>
        <v>0.563028478597669</v>
      </c>
    </row>
    <row r="140" spans="2:12" ht="13.5">
      <c r="B140" s="27" t="s">
        <v>153</v>
      </c>
      <c r="C140" s="24">
        <v>-0.2951553990252904</v>
      </c>
      <c r="D140" s="24">
        <v>-0.031053928216488558</v>
      </c>
      <c r="E140" s="24">
        <v>-1.7804051033465385E-06</v>
      </c>
      <c r="F140" s="60">
        <v>-0.2968</v>
      </c>
      <c r="G140" s="24">
        <v>-0.1718</v>
      </c>
      <c r="J140" s="1">
        <f t="shared" si="3"/>
        <v>0.08711670957377841</v>
      </c>
      <c r="K140" s="1">
        <f t="shared" si="4"/>
        <v>0.0009643464576748242</v>
      </c>
      <c r="L140" s="62">
        <f t="shared" si="5"/>
        <v>0.5935690559031973</v>
      </c>
    </row>
    <row r="141" spans="2:12" ht="13.5">
      <c r="B141" s="27" t="s">
        <v>154</v>
      </c>
      <c r="C141" s="24">
        <v>-0.24460073674185878</v>
      </c>
      <c r="D141" s="24">
        <v>-0.018475414371700083</v>
      </c>
      <c r="E141" s="24">
        <v>2.536100254246776E-07</v>
      </c>
      <c r="F141" s="60">
        <v>-0.2453</v>
      </c>
      <c r="G141" s="24">
        <v>-0.12029999999999999</v>
      </c>
      <c r="J141" s="1">
        <f t="shared" si="3"/>
        <v>0.0598295204146601</v>
      </c>
      <c r="K141" s="1">
        <f t="shared" si="4"/>
        <v>0.000341340936206022</v>
      </c>
      <c r="L141" s="62">
        <f t="shared" si="5"/>
        <v>0.49059499121318445</v>
      </c>
    </row>
    <row r="142" spans="2:12" ht="13.5">
      <c r="B142" s="27" t="s">
        <v>155</v>
      </c>
      <c r="C142" s="24">
        <v>0.010358806029806544</v>
      </c>
      <c r="D142" s="24">
        <v>-0.15817522339614243</v>
      </c>
      <c r="E142" s="24">
        <v>-8.643752380521619E-12</v>
      </c>
      <c r="F142" s="60">
        <v>-0.1585</v>
      </c>
      <c r="G142" s="24">
        <v>-0.0335</v>
      </c>
      <c r="J142" s="1">
        <f t="shared" si="3"/>
        <v>0.00010730486236315642</v>
      </c>
      <c r="K142" s="1">
        <f t="shared" si="4"/>
        <v>0.025019401296419563</v>
      </c>
      <c r="L142" s="62">
        <f t="shared" si="5"/>
        <v>0.31702811331982983</v>
      </c>
    </row>
    <row r="143" spans="2:12" ht="13.5">
      <c r="B143" s="27" t="s">
        <v>156</v>
      </c>
      <c r="C143" s="24">
        <v>0.023028355967248615</v>
      </c>
      <c r="D143" s="24">
        <v>-0.244894130573595</v>
      </c>
      <c r="E143" s="24">
        <v>1.836358311635422E-06</v>
      </c>
      <c r="F143" s="60">
        <v>-0.246</v>
      </c>
      <c r="G143" s="24">
        <v>-0.121</v>
      </c>
      <c r="J143" s="1">
        <f t="shared" si="3"/>
        <v>0.0005303051785543149</v>
      </c>
      <c r="K143" s="1">
        <f t="shared" si="4"/>
        <v>0.059973135189396995</v>
      </c>
      <c r="L143" s="62">
        <f t="shared" si="5"/>
        <v>0.491948941935853</v>
      </c>
    </row>
    <row r="144" spans="2:12" ht="13.5">
      <c r="B144" s="27" t="s">
        <v>157</v>
      </c>
      <c r="C144" s="24">
        <v>0.05034208044126132</v>
      </c>
      <c r="D144" s="24">
        <v>-0.36692053951678005</v>
      </c>
      <c r="E144" s="24">
        <v>1.3072140141900945E-05</v>
      </c>
      <c r="F144" s="60">
        <v>-0.3704</v>
      </c>
      <c r="G144" s="24">
        <v>-0.2454</v>
      </c>
      <c r="J144" s="1">
        <f t="shared" si="3"/>
        <v>0.0025343250631544253</v>
      </c>
      <c r="K144" s="1">
        <f t="shared" si="4"/>
        <v>0.13463068231928496</v>
      </c>
      <c r="L144" s="62">
        <f t="shared" si="5"/>
        <v>0.7407158898861004</v>
      </c>
    </row>
    <row r="145" spans="2:12" ht="13.5">
      <c r="B145" s="27" t="s">
        <v>158</v>
      </c>
      <c r="C145" s="24">
        <v>0.0992165970643697</v>
      </c>
      <c r="D145" s="24">
        <v>-0.469843651712587</v>
      </c>
      <c r="E145" s="24">
        <v>-5.763793133439776E-06</v>
      </c>
      <c r="F145" s="60">
        <v>-0.4802</v>
      </c>
      <c r="G145" s="24">
        <v>-0.3552</v>
      </c>
      <c r="J145" s="1">
        <f t="shared" si="3"/>
        <v>0.009843933133033493</v>
      </c>
      <c r="K145" s="1">
        <f t="shared" si="4"/>
        <v>0.22075305705461878</v>
      </c>
      <c r="L145" s="62">
        <f t="shared" si="5"/>
        <v>0.9604103085403702</v>
      </c>
    </row>
    <row r="146" spans="2:12" ht="13.5">
      <c r="B146" s="27" t="s">
        <v>159</v>
      </c>
      <c r="C146" s="24">
        <v>0.1340283822344901</v>
      </c>
      <c r="D146" s="24">
        <v>-0.6001480023412533</v>
      </c>
      <c r="E146" s="24">
        <v>2.3941807754113142E-06</v>
      </c>
      <c r="F146" s="60">
        <v>-0.6149</v>
      </c>
      <c r="G146" s="24">
        <v>-0.4899</v>
      </c>
      <c r="J146" s="1">
        <f t="shared" si="3"/>
        <v>0.01796360724439458</v>
      </c>
      <c r="K146" s="1">
        <f t="shared" si="4"/>
        <v>0.360177624714197</v>
      </c>
      <c r="L146" s="62">
        <f t="shared" si="5"/>
        <v>1.2298637842600157</v>
      </c>
    </row>
    <row r="147" spans="2:12" ht="13.5">
      <c r="B147" s="27" t="s">
        <v>160</v>
      </c>
      <c r="C147" s="24">
        <v>-0.058652557735982214</v>
      </c>
      <c r="D147" s="24">
        <v>-0.02403259726088791</v>
      </c>
      <c r="E147" s="24">
        <v>-2.443338900093295E-07</v>
      </c>
      <c r="F147" s="60">
        <v>0.0634</v>
      </c>
      <c r="J147" s="1">
        <f t="shared" si="3"/>
        <v>0.003440122528972727</v>
      </c>
      <c r="K147" s="1">
        <f t="shared" si="4"/>
        <v>0.0005775657311040372</v>
      </c>
      <c r="L147" s="62">
        <f t="shared" si="5"/>
        <v>0.12677047385060553</v>
      </c>
    </row>
    <row r="148" spans="2:12" ht="13.5">
      <c r="B148" s="27" t="s">
        <v>161</v>
      </c>
      <c r="C148" s="24">
        <v>-0.05444310226082649</v>
      </c>
      <c r="D148" s="24">
        <v>-0.015422276809022861</v>
      </c>
      <c r="E148" s="24">
        <v>3.20837401091012E-07</v>
      </c>
      <c r="F148" s="60">
        <v>0.0566</v>
      </c>
      <c r="J148" s="1">
        <f t="shared" si="3"/>
        <v>0.0029640513837828108</v>
      </c>
      <c r="K148" s="1">
        <f t="shared" si="4"/>
        <v>0.00023784662197412436</v>
      </c>
      <c r="L148" s="62">
        <f t="shared" si="5"/>
        <v>0.11317063233466419</v>
      </c>
    </row>
    <row r="149" spans="2:12" ht="13.5">
      <c r="B149" s="27" t="s">
        <v>162</v>
      </c>
      <c r="C149" s="24">
        <v>-0.05697265676626273</v>
      </c>
      <c r="D149" s="24">
        <v>-0.01225862687206103</v>
      </c>
      <c r="E149" s="24">
        <v>3.4726564734910426E-08</v>
      </c>
      <c r="F149" s="60">
        <v>0.0583</v>
      </c>
      <c r="J149" s="1">
        <f t="shared" si="3"/>
        <v>0.0032458836190063824</v>
      </c>
      <c r="K149" s="1">
        <f t="shared" si="4"/>
        <v>0.00015027393278841677</v>
      </c>
      <c r="L149" s="62">
        <f t="shared" si="5"/>
        <v>0.11655312182511113</v>
      </c>
    </row>
    <row r="150" spans="2:12" ht="13.5">
      <c r="B150" s="27" t="s">
        <v>163</v>
      </c>
      <c r="C150" s="24">
        <v>-0.07405977693069588</v>
      </c>
      <c r="D150" s="24">
        <v>-0.012828335941495794</v>
      </c>
      <c r="E150" s="24">
        <v>2.5085925869916537E-07</v>
      </c>
      <c r="F150" s="60">
        <v>0.0752</v>
      </c>
      <c r="J150" s="1">
        <f t="shared" si="3"/>
        <v>0.005484850559024433</v>
      </c>
      <c r="K150" s="1">
        <f t="shared" si="4"/>
        <v>0.00016456620302787278</v>
      </c>
      <c r="L150" s="62">
        <f t="shared" si="5"/>
        <v>0.15032520430123894</v>
      </c>
    </row>
    <row r="151" spans="2:12" ht="13.5">
      <c r="B151" s="27" t="s">
        <v>164</v>
      </c>
      <c r="C151" s="24">
        <v>-0.05227688204450942</v>
      </c>
      <c r="D151" s="24">
        <v>-0.034310580238255284</v>
      </c>
      <c r="E151" s="24">
        <v>9.768307762669792E-08</v>
      </c>
      <c r="F151" s="60">
        <v>0.0625</v>
      </c>
      <c r="J151" s="1">
        <f t="shared" si="3"/>
        <v>0.0027328723962955514</v>
      </c>
      <c r="K151" s="1">
        <f t="shared" si="4"/>
        <v>0.001177215916285754</v>
      </c>
      <c r="L151" s="62">
        <f t="shared" si="5"/>
        <v>0.12506139792248136</v>
      </c>
    </row>
    <row r="152" spans="2:12" ht="13.5">
      <c r="B152" s="27" t="s">
        <v>165</v>
      </c>
      <c r="C152" s="24">
        <v>-0.06700501883152299</v>
      </c>
      <c r="D152" s="24">
        <v>-0.0045018815035504645</v>
      </c>
      <c r="E152" s="24">
        <v>2.0701756042740271E-07</v>
      </c>
      <c r="F152" s="60">
        <v>-0.0672</v>
      </c>
      <c r="J152" s="1">
        <f t="shared" si="3"/>
        <v>0.00448967254861275</v>
      </c>
      <c r="K152" s="1">
        <f t="shared" si="4"/>
        <v>2.026693707200979E-05</v>
      </c>
      <c r="L152" s="62">
        <f t="shared" si="5"/>
        <v>0.1343121660265333</v>
      </c>
    </row>
    <row r="153" spans="2:12" ht="13.5">
      <c r="B153" s="27" t="s">
        <v>166</v>
      </c>
      <c r="C153" s="24">
        <v>-0.07801896840268796</v>
      </c>
      <c r="D153" s="24">
        <v>0.0033635198753607654</v>
      </c>
      <c r="E153" s="24">
        <v>-5.091291761516459E-07</v>
      </c>
      <c r="F153" s="60">
        <v>-0.0781</v>
      </c>
      <c r="J153" s="1">
        <f t="shared" si="3"/>
        <v>0.006086959430619623</v>
      </c>
      <c r="K153" s="1">
        <f t="shared" si="4"/>
        <v>1.1313265951946899E-05</v>
      </c>
      <c r="L153" s="62">
        <f t="shared" si="5"/>
        <v>0.15618287609813786</v>
      </c>
    </row>
    <row r="154" spans="2:12" ht="13.5">
      <c r="B154" s="27" t="s">
        <v>167</v>
      </c>
      <c r="C154" s="24">
        <v>-0.057676466314482866</v>
      </c>
      <c r="D154" s="24">
        <v>0.006577289588094004</v>
      </c>
      <c r="E154" s="24">
        <v>4.5083647037813535E-07</v>
      </c>
      <c r="F154" s="60">
        <v>-0.0581</v>
      </c>
      <c r="J154" s="1">
        <f t="shared" si="3"/>
        <v>0.003326574766525677</v>
      </c>
      <c r="K154" s="1">
        <f t="shared" si="4"/>
        <v>4.3260738325649794E-05</v>
      </c>
      <c r="L154" s="62">
        <f t="shared" si="5"/>
        <v>0.11610056855763155</v>
      </c>
    </row>
    <row r="155" spans="2:12" ht="13.5">
      <c r="B155" s="27" t="s">
        <v>168</v>
      </c>
      <c r="C155" s="24">
        <v>-0.06858627278172236</v>
      </c>
      <c r="D155" s="24">
        <v>0.0006588619464942269</v>
      </c>
      <c r="E155" s="24">
        <v>3.618418276118973E-08</v>
      </c>
      <c r="F155" s="60">
        <v>-0.0686</v>
      </c>
      <c r="J155" s="1">
        <f t="shared" si="3"/>
        <v>0.004704076814088829</v>
      </c>
      <c r="K155" s="1">
        <f t="shared" si="4"/>
        <v>4.3409906453816153E-07</v>
      </c>
      <c r="L155" s="62">
        <f t="shared" si="5"/>
        <v>0.1371788746586495</v>
      </c>
    </row>
    <row r="156" spans="2:12" ht="13.5">
      <c r="B156" s="27" t="s">
        <v>169</v>
      </c>
      <c r="C156" s="24">
        <v>-0.06566113595384593</v>
      </c>
      <c r="D156" s="24">
        <v>0.0020397557928717447</v>
      </c>
      <c r="E156" s="24">
        <v>-4.595453901856672E-07</v>
      </c>
      <c r="F156" s="60">
        <v>-0.0657</v>
      </c>
      <c r="J156" s="1">
        <f t="shared" si="3"/>
        <v>0.004311384774749439</v>
      </c>
      <c r="K156" s="1">
        <f t="shared" si="4"/>
        <v>4.16060369455384E-06</v>
      </c>
      <c r="L156" s="62">
        <f t="shared" si="5"/>
        <v>0.13138562141184237</v>
      </c>
    </row>
    <row r="157" spans="2:12" ht="13.5">
      <c r="B157" s="27" t="s">
        <v>170</v>
      </c>
      <c r="C157" s="24">
        <v>-0.028080374562406973</v>
      </c>
      <c r="D157" s="24">
        <v>0.17953001611796005</v>
      </c>
      <c r="E157" s="24">
        <v>-5.6514622315262386E-08</v>
      </c>
      <c r="F157" s="60">
        <v>0.1817</v>
      </c>
      <c r="G157" s="24">
        <v>0.0567</v>
      </c>
      <c r="J157" s="1">
        <f t="shared" si="3"/>
        <v>0.0007885074355650726</v>
      </c>
      <c r="K157" s="1">
        <f t="shared" si="4"/>
        <v>0.03223102668731499</v>
      </c>
      <c r="L157" s="62">
        <f t="shared" si="5"/>
        <v>0.36342555839060114</v>
      </c>
    </row>
    <row r="158" spans="2:12" ht="13.5">
      <c r="B158" s="27" t="s">
        <v>171</v>
      </c>
      <c r="C158" s="24">
        <v>-0.03768623343928823</v>
      </c>
      <c r="D158" s="24">
        <v>0.2208609532451753</v>
      </c>
      <c r="E158" s="24">
        <v>-1.3714177029555685E-06</v>
      </c>
      <c r="F158" s="60">
        <v>0.2241</v>
      </c>
      <c r="G158" s="24">
        <v>0.0991</v>
      </c>
      <c r="J158" s="1">
        <f t="shared" si="3"/>
        <v>0.0014202521908405264</v>
      </c>
      <c r="K158" s="1">
        <f t="shared" si="4"/>
        <v>0.04877956066836751</v>
      </c>
      <c r="L158" s="62">
        <f t="shared" si="5"/>
        <v>0.448106294797152</v>
      </c>
    </row>
    <row r="159" spans="2:12" ht="13.5">
      <c r="B159" s="27" t="s">
        <v>172</v>
      </c>
      <c r="C159" s="24">
        <v>-0.04226387052581515</v>
      </c>
      <c r="D159" s="24">
        <v>0.2534504384285672</v>
      </c>
      <c r="E159" s="24">
        <v>2.41651271437604E-07</v>
      </c>
      <c r="F159" s="60">
        <v>0.257</v>
      </c>
      <c r="G159" s="24">
        <v>0.132</v>
      </c>
      <c r="J159" s="1">
        <f t="shared" si="3"/>
        <v>0.0017862347518228666</v>
      </c>
      <c r="K159" s="1">
        <f t="shared" si="4"/>
        <v>0.06423712473963293</v>
      </c>
      <c r="L159" s="62">
        <f t="shared" si="5"/>
        <v>0.5139002217997412</v>
      </c>
    </row>
    <row r="160" spans="2:12" ht="13.5">
      <c r="B160" s="27" t="s">
        <v>173</v>
      </c>
      <c r="C160" s="24">
        <v>-0.058067359826480924</v>
      </c>
      <c r="D160" s="24">
        <v>0.2827174465161786</v>
      </c>
      <c r="E160" s="24">
        <v>1.3869836976709848E-06</v>
      </c>
      <c r="F160" s="60">
        <v>0.2886</v>
      </c>
      <c r="G160" s="24">
        <v>0.16360000000000002</v>
      </c>
      <c r="J160" s="1">
        <f t="shared" si="3"/>
        <v>0.0033718182772180107</v>
      </c>
      <c r="K160" s="1">
        <f t="shared" si="4"/>
        <v>0.07992915456462829</v>
      </c>
      <c r="L160" s="62">
        <f t="shared" si="5"/>
        <v>0.5772381582738491</v>
      </c>
    </row>
    <row r="161" spans="2:12" ht="13.5">
      <c r="B161" s="27" t="s">
        <v>174</v>
      </c>
      <c r="C161" s="24">
        <v>-0.07247979397230608</v>
      </c>
      <c r="D161" s="24">
        <v>0.30120168173054473</v>
      </c>
      <c r="E161" s="24">
        <v>1.0823035978546613E-07</v>
      </c>
      <c r="F161" s="60">
        <v>0.3098</v>
      </c>
      <c r="G161" s="24">
        <v>0.18480000000000002</v>
      </c>
      <c r="J161" s="1">
        <f t="shared" si="3"/>
        <v>0.005253320534267937</v>
      </c>
      <c r="K161" s="1">
        <f t="shared" si="4"/>
        <v>0.09072245307730836</v>
      </c>
      <c r="L161" s="62">
        <f t="shared" si="5"/>
        <v>0.6195991401271512</v>
      </c>
    </row>
    <row r="162" spans="2:12" ht="13.5">
      <c r="B162" s="27" t="s">
        <v>175</v>
      </c>
      <c r="C162" s="24">
        <v>-0.1886577520093482</v>
      </c>
      <c r="D162" s="24">
        <v>-0.08952337038634184</v>
      </c>
      <c r="E162" s="24">
        <v>1.2444126440414038E-07</v>
      </c>
      <c r="F162" s="60">
        <v>-0.2088</v>
      </c>
      <c r="G162" s="24">
        <v>-0.08380000000000001</v>
      </c>
      <c r="J162" s="1">
        <f t="shared" si="3"/>
        <v>0.03559174739322073</v>
      </c>
      <c r="K162" s="1">
        <f t="shared" si="4"/>
        <v>0.008014433845330148</v>
      </c>
      <c r="L162" s="62">
        <f t="shared" si="5"/>
        <v>0.4176418620710854</v>
      </c>
    </row>
    <row r="163" spans="2:12" ht="13.5">
      <c r="B163" s="27" t="s">
        <v>176</v>
      </c>
      <c r="C163" s="24">
        <v>-0.1587009687252987</v>
      </c>
      <c r="D163" s="24">
        <v>-0.06621854671123728</v>
      </c>
      <c r="E163" s="24">
        <v>3.765732685678813E-07</v>
      </c>
      <c r="F163" s="60">
        <v>-0.172</v>
      </c>
      <c r="G163" s="24">
        <v>-0.046999999999999986</v>
      </c>
      <c r="J163" s="1">
        <f t="shared" si="3"/>
        <v>0.02518599747434824</v>
      </c>
      <c r="K163" s="1">
        <f t="shared" si="4"/>
        <v>0.0043848959285483135</v>
      </c>
      <c r="L163" s="62">
        <f t="shared" si="5"/>
        <v>0.3439237904123328</v>
      </c>
    </row>
    <row r="164" spans="2:12" ht="13.5">
      <c r="B164" s="27" t="s">
        <v>177</v>
      </c>
      <c r="C164" s="24">
        <v>-0.054863323198730996</v>
      </c>
      <c r="D164" s="24">
        <v>-0.03116648333669758</v>
      </c>
      <c r="E164" s="24">
        <v>-2.426085998763483E-08</v>
      </c>
      <c r="F164" s="60">
        <v>-0.0631</v>
      </c>
      <c r="J164" s="1">
        <f t="shared" si="3"/>
        <v>0.003009984232408415</v>
      </c>
      <c r="K164" s="1">
        <f t="shared" si="4"/>
        <v>0.000971349683576648</v>
      </c>
      <c r="L164" s="62">
        <f t="shared" si="5"/>
        <v>0.12619562458318534</v>
      </c>
    </row>
    <row r="165" spans="2:12" ht="13.5">
      <c r="B165" s="27" t="s">
        <v>178</v>
      </c>
      <c r="C165" s="24">
        <v>-0.04640899638053497</v>
      </c>
      <c r="D165" s="24">
        <v>-0.017983963685122006</v>
      </c>
      <c r="E165" s="24">
        <v>-1.9777758808459112E-07</v>
      </c>
      <c r="F165" s="60">
        <v>-0.0498</v>
      </c>
      <c r="J165" s="1">
        <f t="shared" si="3"/>
        <v>0.0021537949450485083</v>
      </c>
      <c r="K165" s="1">
        <f t="shared" si="4"/>
        <v>0.0003234229498277871</v>
      </c>
      <c r="L165" s="62">
        <f t="shared" si="5"/>
        <v>0.09954331509199993</v>
      </c>
    </row>
    <row r="166" spans="2:12" ht="13.5">
      <c r="B166" s="27" t="s">
        <v>179</v>
      </c>
      <c r="C166" s="24">
        <v>-0.06217252088015357</v>
      </c>
      <c r="D166" s="24">
        <v>-0.018369290343825284</v>
      </c>
      <c r="E166" s="24">
        <v>-5.802141771482638E-07</v>
      </c>
      <c r="F166" s="60">
        <v>-0.0648</v>
      </c>
      <c r="J166" s="1">
        <f t="shared" si="3"/>
        <v>0.0038654223525931316</v>
      </c>
      <c r="K166" s="1">
        <f t="shared" si="4"/>
        <v>0.0003374308277357528</v>
      </c>
      <c r="L166" s="62">
        <f t="shared" si="5"/>
        <v>0.12965883202202438</v>
      </c>
    </row>
    <row r="167" spans="2:12" ht="13.5">
      <c r="B167" s="27" t="s">
        <v>180</v>
      </c>
      <c r="C167" s="24">
        <v>0.00283394525438041</v>
      </c>
      <c r="D167" s="24">
        <v>0.03539860586813148</v>
      </c>
      <c r="E167" s="24">
        <v>-8.169497078824861E-09</v>
      </c>
      <c r="F167" s="60">
        <v>0.0355</v>
      </c>
      <c r="J167" s="1">
        <f t="shared" si="3"/>
        <v>8.031245704825246E-06</v>
      </c>
      <c r="K167" s="1">
        <f t="shared" si="4"/>
        <v>0.0012530612974073127</v>
      </c>
      <c r="L167" s="62">
        <f t="shared" si="5"/>
        <v>0.07102372964332802</v>
      </c>
    </row>
    <row r="168" spans="2:12" ht="13.5">
      <c r="B168" s="27" t="s">
        <v>181</v>
      </c>
      <c r="C168" s="24">
        <v>0.0035006651569489122</v>
      </c>
      <c r="D168" s="24">
        <v>0.03585687496322265</v>
      </c>
      <c r="E168" s="24">
        <v>-1.8957288716592302E-07</v>
      </c>
      <c r="F168" s="60">
        <v>0.036</v>
      </c>
      <c r="J168" s="1">
        <f t="shared" si="3"/>
        <v>1.2254656541076152E-05</v>
      </c>
      <c r="K168" s="1">
        <f t="shared" si="4"/>
        <v>0.0012857154821281835</v>
      </c>
      <c r="L168" s="62">
        <f t="shared" si="5"/>
        <v>0.07205470529172289</v>
      </c>
    </row>
    <row r="169" spans="2:12" ht="13.5">
      <c r="B169" s="27" t="s">
        <v>182</v>
      </c>
      <c r="C169" s="24">
        <v>0.0057093560537566646</v>
      </c>
      <c r="D169" s="24">
        <v>0.03900776219033375</v>
      </c>
      <c r="E169" s="24">
        <v>-1.9432285114362458E-08</v>
      </c>
      <c r="F169" s="60">
        <v>0.0394</v>
      </c>
      <c r="J169" s="1">
        <f t="shared" si="3"/>
        <v>3.2596746548567876E-05</v>
      </c>
      <c r="K169" s="1">
        <f t="shared" si="4"/>
        <v>0.0015216055110976313</v>
      </c>
      <c r="L169" s="62">
        <f t="shared" si="5"/>
        <v>0.07884674394408939</v>
      </c>
    </row>
    <row r="170" spans="2:12" ht="13.5">
      <c r="B170" s="27" t="s">
        <v>183</v>
      </c>
      <c r="C170" s="24">
        <v>0.009483151088353736</v>
      </c>
      <c r="D170" s="24">
        <v>0.046527744297879536</v>
      </c>
      <c r="E170" s="24">
        <v>4.84399627964649E-07</v>
      </c>
      <c r="F170" s="60">
        <v>0.0475</v>
      </c>
      <c r="J170" s="1">
        <f t="shared" si="3"/>
        <v>8.993015456454465E-05</v>
      </c>
      <c r="K170" s="1">
        <f t="shared" si="4"/>
        <v>0.002164830989448862</v>
      </c>
      <c r="L170" s="62">
        <f t="shared" si="5"/>
        <v>0.09496865049085211</v>
      </c>
    </row>
    <row r="171" spans="2:12" ht="13.5">
      <c r="B171" s="27" t="s">
        <v>184</v>
      </c>
      <c r="C171" s="24">
        <v>0.06978807195055481</v>
      </c>
      <c r="D171" s="24">
        <v>0.16072270355226337</v>
      </c>
      <c r="E171" s="24">
        <v>-1.3221275523278564E-06</v>
      </c>
      <c r="F171" s="60">
        <v>0.1752</v>
      </c>
      <c r="G171" s="24">
        <v>0.050199999999999995</v>
      </c>
      <c r="J171" s="1">
        <f t="shared" si="3"/>
        <v>0.004870374986575815</v>
      </c>
      <c r="K171" s="1">
        <f t="shared" si="4"/>
        <v>0.025831787437148732</v>
      </c>
      <c r="L171" s="62">
        <f t="shared" si="5"/>
        <v>0.35044065074545533</v>
      </c>
    </row>
    <row r="172" spans="2:12" ht="13.5">
      <c r="B172" s="27" t="s">
        <v>185</v>
      </c>
      <c r="C172" s="24">
        <v>0.14816470797570958</v>
      </c>
      <c r="D172" s="24">
        <v>-0.010325821851512984</v>
      </c>
      <c r="E172" s="24">
        <v>-3.562047883320929E-06</v>
      </c>
      <c r="F172" s="60">
        <v>-0.1485</v>
      </c>
      <c r="G172" s="24">
        <v>-0.023499999999999993</v>
      </c>
      <c r="J172" s="1">
        <f t="shared" si="3"/>
        <v>0.021952780689527298</v>
      </c>
      <c r="K172" s="1">
        <f t="shared" si="4"/>
        <v>0.00010662259690918303</v>
      </c>
      <c r="L172" s="62">
        <f t="shared" si="5"/>
        <v>0.29704816637331044</v>
      </c>
    </row>
    <row r="173" spans="2:12" ht="13.5">
      <c r="B173" s="27" t="s">
        <v>186</v>
      </c>
      <c r="C173" s="24">
        <v>0.25325082889818873</v>
      </c>
      <c r="D173" s="24">
        <v>-0.03138237456978743</v>
      </c>
      <c r="E173" s="24">
        <v>2.6554408947276897E-06</v>
      </c>
      <c r="F173" s="60">
        <v>-0.2552</v>
      </c>
      <c r="G173" s="24">
        <v>-0.13019999999999998</v>
      </c>
      <c r="J173" s="1">
        <f t="shared" si="3"/>
        <v>0.06413598233761966</v>
      </c>
      <c r="K173" s="1">
        <f t="shared" si="4"/>
        <v>0.0009848534336384409</v>
      </c>
      <c r="L173" s="62">
        <f t="shared" si="5"/>
        <v>0.5103756881798274</v>
      </c>
    </row>
    <row r="174" spans="2:12" ht="13.5">
      <c r="B174" s="27" t="s">
        <v>187</v>
      </c>
      <c r="C174" s="24">
        <v>0.4104579618323072</v>
      </c>
      <c r="D174" s="24">
        <v>-0.07915060725918366</v>
      </c>
      <c r="E174" s="24">
        <v>3.315482864252317E-06</v>
      </c>
      <c r="F174" s="60">
        <v>-0.418</v>
      </c>
      <c r="G174" s="24">
        <v>-0.293</v>
      </c>
      <c r="J174" s="1">
        <f t="shared" si="3"/>
        <v>0.16847573843153177</v>
      </c>
      <c r="K174" s="1">
        <f t="shared" si="4"/>
        <v>0.006264818629497537</v>
      </c>
      <c r="L174" s="62">
        <f t="shared" si="5"/>
        <v>0.8360396092555168</v>
      </c>
    </row>
    <row r="175" spans="2:12" ht="13.5">
      <c r="B175" s="27" t="s">
        <v>188</v>
      </c>
      <c r="C175" s="24">
        <v>0.43923047187044517</v>
      </c>
      <c r="D175" s="24">
        <v>0.003062239017516788</v>
      </c>
      <c r="E175" s="24">
        <v>-3.831759620709363E-06</v>
      </c>
      <c r="F175" s="60">
        <v>-0.4392</v>
      </c>
      <c r="G175" s="24">
        <v>-0.3142</v>
      </c>
      <c r="J175" s="1">
        <f t="shared" si="3"/>
        <v>0.19292340741953393</v>
      </c>
      <c r="K175" s="1">
        <f t="shared" si="4"/>
        <v>9.377307800402183E-06</v>
      </c>
      <c r="L175" s="62">
        <f t="shared" si="5"/>
        <v>0.8784822928832073</v>
      </c>
    </row>
    <row r="176" spans="2:12" ht="13.5">
      <c r="B176" s="27" t="s">
        <v>189</v>
      </c>
      <c r="C176" s="24">
        <v>0.5168403458959929</v>
      </c>
      <c r="D176" s="24">
        <v>-0.08305552928203852</v>
      </c>
      <c r="E176" s="24">
        <v>-2.2899300233802933E-09</v>
      </c>
      <c r="F176" s="60">
        <v>-0.5235</v>
      </c>
      <c r="G176" s="24">
        <v>-0.39849999999999997</v>
      </c>
      <c r="J176" s="1">
        <f aca="true" t="shared" si="6" ref="J176:J207">C176^2</f>
        <v>0.2671239431458896</v>
      </c>
      <c r="K176" s="1">
        <f aca="true" t="shared" si="7" ref="K176:K207">D176^2</f>
        <v>0.006898220944319558</v>
      </c>
      <c r="L176" s="62">
        <f aca="true" t="shared" si="8" ref="L176:L207">2*SQRT(J176+K176)</f>
        <v>1.0469425277257758</v>
      </c>
    </row>
    <row r="177" spans="2:12" ht="13.5">
      <c r="B177" s="27" t="s">
        <v>190</v>
      </c>
      <c r="C177" s="24">
        <v>0.17648968533097076</v>
      </c>
      <c r="D177" s="24">
        <v>0.03333618935806726</v>
      </c>
      <c r="E177" s="24">
        <v>-7.750489601221489E-07</v>
      </c>
      <c r="F177" s="60">
        <v>0.1796</v>
      </c>
      <c r="G177" s="24">
        <v>0.05460000000000001</v>
      </c>
      <c r="J177" s="1">
        <f t="shared" si="6"/>
        <v>0.031148609028225076</v>
      </c>
      <c r="K177" s="1">
        <f t="shared" si="7"/>
        <v>0.0011113015209169167</v>
      </c>
      <c r="L177" s="62">
        <f t="shared" si="8"/>
        <v>0.3592208821833274</v>
      </c>
    </row>
    <row r="178" spans="2:12" ht="13.5">
      <c r="B178" s="27" t="s">
        <v>191</v>
      </c>
      <c r="C178" s="24">
        <v>0.27513979960106383</v>
      </c>
      <c r="D178" s="24">
        <v>0.025422712528090585</v>
      </c>
      <c r="E178" s="24">
        <v>-3.1357103580376133E-08</v>
      </c>
      <c r="F178" s="60">
        <v>0.2763</v>
      </c>
      <c r="G178" s="24">
        <v>0.1513</v>
      </c>
      <c r="J178" s="1">
        <f t="shared" si="6"/>
        <v>0.07570190932451357</v>
      </c>
      <c r="K178" s="1">
        <f t="shared" si="7"/>
        <v>0.000646314312285934</v>
      </c>
      <c r="L178" s="62">
        <f t="shared" si="8"/>
        <v>0.552623646388026</v>
      </c>
    </row>
    <row r="179" spans="2:12" ht="13.5">
      <c r="B179" s="27" t="s">
        <v>192</v>
      </c>
      <c r="C179" s="24">
        <v>0.3799238367959106</v>
      </c>
      <c r="D179" s="24">
        <v>0.028667976722051236</v>
      </c>
      <c r="E179" s="24">
        <v>2.011705490190252E-06</v>
      </c>
      <c r="F179" s="60">
        <v>0.381</v>
      </c>
      <c r="G179" s="24">
        <v>0.256</v>
      </c>
      <c r="J179" s="1">
        <f t="shared" si="6"/>
        <v>0.1443421217657257</v>
      </c>
      <c r="K179" s="1">
        <f t="shared" si="7"/>
        <v>0.0008218528893360716</v>
      </c>
      <c r="L179" s="62">
        <f t="shared" si="8"/>
        <v>0.7620078074536029</v>
      </c>
    </row>
    <row r="180" spans="2:12" ht="13.5">
      <c r="B180" s="27" t="s">
        <v>193</v>
      </c>
      <c r="C180" s="24">
        <v>0.5141779030192524</v>
      </c>
      <c r="D180" s="24">
        <v>0.05892149366828647</v>
      </c>
      <c r="E180" s="24">
        <v>2.7145861949406935E-06</v>
      </c>
      <c r="F180" s="60">
        <v>0.5175</v>
      </c>
      <c r="G180" s="24">
        <v>0.3925</v>
      </c>
      <c r="J180" s="1">
        <f t="shared" si="6"/>
        <v>0.2643789159532757</v>
      </c>
      <c r="K180" s="1">
        <f t="shared" si="7"/>
        <v>0.0034717424161019228</v>
      </c>
      <c r="L180" s="62">
        <f t="shared" si="8"/>
        <v>1.0350858097170061</v>
      </c>
    </row>
    <row r="181" spans="2:12" ht="13.5">
      <c r="B181" s="27" t="s">
        <v>194</v>
      </c>
      <c r="C181" s="24">
        <v>0.5950459205564158</v>
      </c>
      <c r="D181" s="24">
        <v>0.06356775360179867</v>
      </c>
      <c r="E181" s="24">
        <v>6.014433040490985E-08</v>
      </c>
      <c r="F181" s="60">
        <v>0.5984</v>
      </c>
      <c r="G181" s="24">
        <v>0.47340000000000004</v>
      </c>
      <c r="J181" s="1">
        <f t="shared" si="6"/>
        <v>0.3540796475708323</v>
      </c>
      <c r="K181" s="1">
        <f t="shared" si="7"/>
        <v>0.004040859297978988</v>
      </c>
      <c r="L181" s="62">
        <f t="shared" si="8"/>
        <v>1.1968634122051043</v>
      </c>
    </row>
    <row r="182" spans="2:12" ht="13.5">
      <c r="B182" s="27" t="s">
        <v>195</v>
      </c>
      <c r="C182" s="24">
        <v>0.0005756897987510001</v>
      </c>
      <c r="D182" s="24">
        <v>0.053811835283582354</v>
      </c>
      <c r="E182" s="24">
        <v>1.4518838042931748E-07</v>
      </c>
      <c r="F182" s="60">
        <v>-0.0538</v>
      </c>
      <c r="J182" s="1">
        <f t="shared" si="6"/>
        <v>3.31418744385967E-07</v>
      </c>
      <c r="K182" s="1">
        <f t="shared" si="7"/>
        <v>0.0028957136165873986</v>
      </c>
      <c r="L182" s="62">
        <f t="shared" si="8"/>
        <v>0.10762982923579847</v>
      </c>
    </row>
    <row r="183" spans="2:12" ht="13.5">
      <c r="B183" s="27" t="s">
        <v>196</v>
      </c>
      <c r="C183" s="24">
        <v>-0.004731488899615499</v>
      </c>
      <c r="D183" s="24">
        <v>0.059993924646960295</v>
      </c>
      <c r="E183" s="24">
        <v>6.522995477098448E-10</v>
      </c>
      <c r="F183" s="60">
        <v>-0.0602</v>
      </c>
      <c r="J183" s="1">
        <f t="shared" si="6"/>
        <v>2.2386987207184688E-05</v>
      </c>
      <c r="K183" s="1">
        <f t="shared" si="7"/>
        <v>0.00359927099454515</v>
      </c>
      <c r="L183" s="62">
        <f t="shared" si="8"/>
        <v>0.12036042508652642</v>
      </c>
    </row>
    <row r="184" spans="2:12" ht="13.5">
      <c r="B184" s="27" t="s">
        <v>197</v>
      </c>
      <c r="C184" s="24">
        <v>-0.010179142057630486</v>
      </c>
      <c r="D184" s="24">
        <v>0.07115529842410595</v>
      </c>
      <c r="E184" s="24">
        <v>-2.942645380699105E-07</v>
      </c>
      <c r="F184" s="60">
        <v>-0.0719</v>
      </c>
      <c r="J184" s="1">
        <f t="shared" si="6"/>
        <v>0.0001036149330294218</v>
      </c>
      <c r="K184" s="1">
        <f t="shared" si="7"/>
        <v>0.005063076493823575</v>
      </c>
      <c r="L184" s="62">
        <f t="shared" si="8"/>
        <v>0.1437594021530835</v>
      </c>
    </row>
    <row r="185" spans="2:12" ht="13.5">
      <c r="B185" s="27" t="s">
        <v>198</v>
      </c>
      <c r="C185" s="24">
        <v>-0.013518434335338725</v>
      </c>
      <c r="D185" s="24">
        <v>0.06142357246849528</v>
      </c>
      <c r="E185" s="24">
        <v>-6.79815897797198E-07</v>
      </c>
      <c r="F185" s="60">
        <v>-0.0629</v>
      </c>
      <c r="J185" s="1">
        <f t="shared" si="6"/>
        <v>0.00018274806687886496</v>
      </c>
      <c r="K185" s="1">
        <f t="shared" si="7"/>
        <v>0.0037728552547924912</v>
      </c>
      <c r="L185" s="62">
        <f t="shared" si="8"/>
        <v>0.12578717457151753</v>
      </c>
    </row>
    <row r="186" spans="2:12" ht="13.5">
      <c r="B186" s="27" t="s">
        <v>199</v>
      </c>
      <c r="C186" s="24">
        <v>-0.018441154376588997</v>
      </c>
      <c r="D186" s="24">
        <v>0.06897158684285642</v>
      </c>
      <c r="E186" s="24">
        <v>-7.245880340178701E-09</v>
      </c>
      <c r="F186" s="60">
        <v>-0.0714</v>
      </c>
      <c r="J186" s="1">
        <f t="shared" si="6"/>
        <v>0.00034007617474118753</v>
      </c>
      <c r="K186" s="1">
        <f t="shared" si="7"/>
        <v>0.004757079791621686</v>
      </c>
      <c r="L186" s="62">
        <f t="shared" si="8"/>
        <v>0.142788738580644</v>
      </c>
    </row>
    <row r="187" spans="2:12" ht="13.5">
      <c r="B187" s="27" t="s">
        <v>200</v>
      </c>
      <c r="C187" s="24">
        <v>-0.24081532583927867</v>
      </c>
      <c r="D187" s="24">
        <v>-0.0042497830316481355</v>
      </c>
      <c r="E187" s="24">
        <v>2.1494173552127904E-08</v>
      </c>
      <c r="F187" s="60">
        <v>0.2409</v>
      </c>
      <c r="G187" s="24">
        <v>0.1159</v>
      </c>
      <c r="J187" s="1">
        <f t="shared" si="6"/>
        <v>0.05799202115907796</v>
      </c>
      <c r="K187" s="1">
        <f t="shared" si="7"/>
        <v>1.8060655816084418E-05</v>
      </c>
      <c r="L187" s="62">
        <f t="shared" si="8"/>
        <v>0.48170564379045444</v>
      </c>
    </row>
    <row r="188" spans="2:12" ht="13.5">
      <c r="B188" s="27" t="s">
        <v>201</v>
      </c>
      <c r="C188" s="24">
        <v>-0.25282268344193426</v>
      </c>
      <c r="D188" s="24">
        <v>0.010929676648270714</v>
      </c>
      <c r="E188" s="24">
        <v>-2.3022259654226218E-08</v>
      </c>
      <c r="F188" s="60">
        <v>0.2531</v>
      </c>
      <c r="G188" s="24">
        <v>0.1281</v>
      </c>
      <c r="J188" s="1">
        <f t="shared" si="6"/>
        <v>0.0639193092627805</v>
      </c>
      <c r="K188" s="1">
        <f t="shared" si="7"/>
        <v>0.00011945783163575415</v>
      </c>
      <c r="L188" s="62">
        <f t="shared" si="8"/>
        <v>0.5061176428239437</v>
      </c>
    </row>
    <row r="189" spans="2:12" ht="13.5">
      <c r="B189" s="27" t="s">
        <v>202</v>
      </c>
      <c r="C189" s="24">
        <v>-0.26031510731635876</v>
      </c>
      <c r="D189" s="24">
        <v>0.03166301838590613</v>
      </c>
      <c r="E189" s="24">
        <v>-2.5117187263390406E-06</v>
      </c>
      <c r="F189" s="60">
        <v>0.2622</v>
      </c>
      <c r="G189" s="24">
        <v>0.1372</v>
      </c>
      <c r="J189" s="1">
        <f t="shared" si="6"/>
        <v>0.06776395509712738</v>
      </c>
      <c r="K189" s="1">
        <f t="shared" si="7"/>
        <v>0.0010025467333062295</v>
      </c>
      <c r="L189" s="62">
        <f t="shared" si="8"/>
        <v>0.5244673558208693</v>
      </c>
    </row>
    <row r="190" spans="2:12" ht="13.5">
      <c r="B190" s="27" t="s">
        <v>203</v>
      </c>
      <c r="C190" s="24">
        <v>-0.1708646314379365</v>
      </c>
      <c r="D190" s="24">
        <v>0.0352302258134074</v>
      </c>
      <c r="E190" s="24">
        <v>1.0391949132326772E-06</v>
      </c>
      <c r="F190" s="60">
        <v>0.1745</v>
      </c>
      <c r="G190" s="24">
        <v>0.04949999999999999</v>
      </c>
      <c r="J190" s="1">
        <f t="shared" si="6"/>
        <v>0.02919472227642188</v>
      </c>
      <c r="K190" s="1">
        <f t="shared" si="7"/>
        <v>0.0012411688108636772</v>
      </c>
      <c r="L190" s="62">
        <f t="shared" si="8"/>
        <v>0.3489177042644042</v>
      </c>
    </row>
    <row r="191" spans="2:12" ht="13.5">
      <c r="B191" s="27" t="s">
        <v>204</v>
      </c>
      <c r="C191" s="24">
        <v>-0.1394533786396437</v>
      </c>
      <c r="D191" s="24">
        <v>0.03377627973780584</v>
      </c>
      <c r="E191" s="24">
        <v>9.231237498852352E-07</v>
      </c>
      <c r="F191" s="60">
        <v>0.1435</v>
      </c>
      <c r="G191" s="24">
        <v>0.01849999999999999</v>
      </c>
      <c r="J191" s="1">
        <f t="shared" si="6"/>
        <v>0.01944724481401183</v>
      </c>
      <c r="K191" s="1">
        <f t="shared" si="7"/>
        <v>0.0011408370729265131</v>
      </c>
      <c r="L191" s="62">
        <f t="shared" si="8"/>
        <v>0.2869709524459808</v>
      </c>
    </row>
    <row r="192" spans="2:12" ht="13.5">
      <c r="B192" s="27" t="s">
        <v>205</v>
      </c>
      <c r="C192" s="24">
        <v>0.008522092814530424</v>
      </c>
      <c r="D192" s="24">
        <v>0.18097332315059056</v>
      </c>
      <c r="E192" s="24">
        <v>-9.083233116768952E-07</v>
      </c>
      <c r="F192" s="60">
        <v>-0.1812</v>
      </c>
      <c r="G192" s="24">
        <v>-0.0562</v>
      </c>
      <c r="J192" s="1">
        <f t="shared" si="6"/>
        <v>7.262606593947109E-05</v>
      </c>
      <c r="K192" s="1">
        <f t="shared" si="7"/>
        <v>0.032751343692168075</v>
      </c>
      <c r="L192" s="62">
        <f t="shared" si="8"/>
        <v>0.362347732202687</v>
      </c>
    </row>
    <row r="193" spans="2:12" ht="13.5">
      <c r="B193" s="27" t="s">
        <v>206</v>
      </c>
      <c r="C193" s="24">
        <v>0.015857374264427904</v>
      </c>
      <c r="D193" s="24">
        <v>0.23041454349244184</v>
      </c>
      <c r="E193" s="24">
        <v>2.787838582207769E-08</v>
      </c>
      <c r="F193" s="60">
        <v>-0.231</v>
      </c>
      <c r="G193" s="24">
        <v>-0.10600000000000001</v>
      </c>
      <c r="J193" s="1">
        <f t="shared" si="6"/>
        <v>0.0002514563185621404</v>
      </c>
      <c r="K193" s="1">
        <f t="shared" si="7"/>
        <v>0.05309086185283037</v>
      </c>
      <c r="L193" s="62">
        <f t="shared" si="8"/>
        <v>0.461919119203319</v>
      </c>
    </row>
    <row r="194" spans="2:12" ht="13.5">
      <c r="B194" s="27" t="s">
        <v>207</v>
      </c>
      <c r="C194" s="24">
        <v>-0.0030309725426604928</v>
      </c>
      <c r="D194" s="24">
        <v>0.3117514843331488</v>
      </c>
      <c r="E194" s="24">
        <v>1.5655941751901992E-06</v>
      </c>
      <c r="F194" s="60">
        <v>-0.3118</v>
      </c>
      <c r="G194" s="24">
        <v>-0.18680000000000002</v>
      </c>
      <c r="J194" s="1">
        <f t="shared" si="6"/>
        <v>9.186794554361812E-06</v>
      </c>
      <c r="K194" s="1">
        <f t="shared" si="7"/>
        <v>0.09718898798392153</v>
      </c>
      <c r="L194" s="62">
        <f t="shared" si="8"/>
        <v>0.6235324362965439</v>
      </c>
    </row>
    <row r="195" spans="2:12" ht="13.5">
      <c r="B195" s="27" t="s">
        <v>208</v>
      </c>
      <c r="C195" s="24">
        <v>-0.026416628579809753</v>
      </c>
      <c r="D195" s="24">
        <v>0.3905592253855872</v>
      </c>
      <c r="E195" s="24">
        <v>-8.035680210127794E-07</v>
      </c>
      <c r="F195" s="60">
        <v>-0.3915</v>
      </c>
      <c r="G195" s="24">
        <v>-0.2665</v>
      </c>
      <c r="J195" s="1">
        <f t="shared" si="6"/>
        <v>0.0006978382655236214</v>
      </c>
      <c r="K195" s="1">
        <f t="shared" si="7"/>
        <v>0.1525365085337899</v>
      </c>
      <c r="L195" s="62">
        <f t="shared" si="8"/>
        <v>0.7829031786863903</v>
      </c>
    </row>
    <row r="196" spans="2:12" ht="13.5">
      <c r="B196" s="27" t="s">
        <v>209</v>
      </c>
      <c r="C196" s="24">
        <v>-0.053970869351488204</v>
      </c>
      <c r="D196" s="24">
        <v>0.4472019398885916</v>
      </c>
      <c r="E196" s="24">
        <v>9.409500449919506E-07</v>
      </c>
      <c r="F196" s="60">
        <v>-0.4504</v>
      </c>
      <c r="G196" s="24">
        <v>-0.3254</v>
      </c>
      <c r="J196" s="1">
        <f t="shared" si="6"/>
        <v>0.002912854738555409</v>
      </c>
      <c r="K196" s="1">
        <f t="shared" si="7"/>
        <v>0.19998957504011947</v>
      </c>
      <c r="L196" s="62">
        <f t="shared" si="8"/>
        <v>0.9008938445314739</v>
      </c>
    </row>
    <row r="197" spans="2:12" ht="13.5">
      <c r="B197" s="27" t="s">
        <v>210</v>
      </c>
      <c r="C197" s="24">
        <v>-0.08363640986414111</v>
      </c>
      <c r="D197" s="24">
        <v>0.4835146708197229</v>
      </c>
      <c r="E197" s="24">
        <v>3.321991997040641E-07</v>
      </c>
      <c r="F197" s="60">
        <v>-0.4907</v>
      </c>
      <c r="G197" s="24">
        <v>-0.3657</v>
      </c>
      <c r="J197" s="1">
        <f t="shared" si="6"/>
        <v>0.006995049054962601</v>
      </c>
      <c r="K197" s="1">
        <f t="shared" si="7"/>
        <v>0.233786436897905</v>
      </c>
      <c r="L197" s="62">
        <f t="shared" si="8"/>
        <v>0.981389802174177</v>
      </c>
    </row>
    <row r="198" spans="2:12" ht="13.5">
      <c r="B198" s="27" t="s">
        <v>211</v>
      </c>
      <c r="C198" s="24">
        <v>0.003080577782455407</v>
      </c>
      <c r="D198" s="24">
        <v>-0.06795908624946456</v>
      </c>
      <c r="E198" s="24">
        <v>-1.4278262128186725E-07</v>
      </c>
      <c r="F198" s="60">
        <v>0.068</v>
      </c>
      <c r="J198" s="1">
        <f t="shared" si="6"/>
        <v>9.489959473757874E-06</v>
      </c>
      <c r="K198" s="1">
        <f t="shared" si="7"/>
        <v>0.004618437403862164</v>
      </c>
      <c r="L198" s="62">
        <f t="shared" si="8"/>
        <v>0.13605774308485236</v>
      </c>
    </row>
    <row r="199" spans="2:12" ht="13.5">
      <c r="B199" s="27" t="s">
        <v>212</v>
      </c>
      <c r="C199" s="24">
        <v>0.005361533153561027</v>
      </c>
      <c r="D199" s="24">
        <v>-0.09771401354376508</v>
      </c>
      <c r="E199" s="24">
        <v>-8.200176182526775E-07</v>
      </c>
      <c r="F199" s="60">
        <v>0.0979</v>
      </c>
      <c r="J199" s="1">
        <f t="shared" si="6"/>
        <v>2.8746037756734048E-05</v>
      </c>
      <c r="K199" s="1">
        <f t="shared" si="7"/>
        <v>0.009548028442831105</v>
      </c>
      <c r="L199" s="62">
        <f t="shared" si="8"/>
        <v>0.19572199141218485</v>
      </c>
    </row>
    <row r="200" spans="2:12" ht="13.5">
      <c r="B200" s="27" t="s">
        <v>213</v>
      </c>
      <c r="C200" s="24">
        <v>0.004211758777060481</v>
      </c>
      <c r="D200" s="24">
        <v>-0.16354927253591978</v>
      </c>
      <c r="E200" s="24">
        <v>1.4546133826343066E-06</v>
      </c>
      <c r="F200" s="60">
        <v>0.1636</v>
      </c>
      <c r="G200" s="24">
        <v>0.038599999999999995</v>
      </c>
      <c r="J200" s="1">
        <f t="shared" si="6"/>
        <v>1.7738911996146003E-05</v>
      </c>
      <c r="K200" s="1">
        <f t="shared" si="7"/>
        <v>0.02674836454702856</v>
      </c>
      <c r="L200" s="62">
        <f t="shared" si="8"/>
        <v>0.3272069892836931</v>
      </c>
    </row>
    <row r="201" spans="2:12" ht="13.5">
      <c r="B201" s="27" t="s">
        <v>214</v>
      </c>
      <c r="C201" s="24">
        <v>-0.011214501236082697</v>
      </c>
      <c r="D201" s="24">
        <v>-0.13079440672897835</v>
      </c>
      <c r="E201" s="24">
        <v>3.24905961690547E-07</v>
      </c>
      <c r="F201" s="60">
        <v>0.1313</v>
      </c>
      <c r="G201" s="24">
        <v>0.0063</v>
      </c>
      <c r="J201" s="1">
        <f t="shared" si="6"/>
        <v>0.00012576503797410033</v>
      </c>
      <c r="K201" s="1">
        <f t="shared" si="7"/>
        <v>0.017107176831585417</v>
      </c>
      <c r="L201" s="62">
        <f t="shared" si="8"/>
        <v>0.26254860022144105</v>
      </c>
    </row>
    <row r="202" spans="2:12" ht="13.5">
      <c r="B202" s="27" t="s">
        <v>215</v>
      </c>
      <c r="C202" s="24">
        <v>-0.02556562354160974</v>
      </c>
      <c r="D202" s="24">
        <v>-0.1616651825202986</v>
      </c>
      <c r="E202" s="24">
        <v>-1.9601383058898136E-06</v>
      </c>
      <c r="F202" s="60">
        <v>0.1637</v>
      </c>
      <c r="G202" s="24">
        <v>0.03870000000000001</v>
      </c>
      <c r="J202" s="1">
        <f t="shared" si="6"/>
        <v>0.0006536011070713101</v>
      </c>
      <c r="K202" s="1">
        <f t="shared" si="7"/>
        <v>0.02613563123932146</v>
      </c>
      <c r="L202" s="62">
        <f t="shared" si="8"/>
        <v>0.3273483303540299</v>
      </c>
    </row>
    <row r="203" spans="2:12" ht="13.5">
      <c r="B203" s="27" t="s">
        <v>216</v>
      </c>
      <c r="C203" s="24">
        <v>0.023173031463052496</v>
      </c>
      <c r="D203" s="24">
        <v>-0.16977031995575587</v>
      </c>
      <c r="E203" s="24">
        <v>-1.2137335048123532E-07</v>
      </c>
      <c r="F203" s="60">
        <v>0.1713</v>
      </c>
      <c r="G203" s="24">
        <v>0.04630000000000001</v>
      </c>
      <c r="J203" s="1">
        <f t="shared" si="6"/>
        <v>0.0005369893871876209</v>
      </c>
      <c r="K203" s="1">
        <f t="shared" si="7"/>
        <v>0.02882196153787972</v>
      </c>
      <c r="L203" s="62">
        <f t="shared" si="8"/>
        <v>0.3426890772993347</v>
      </c>
    </row>
    <row r="204" spans="2:12" ht="13.5">
      <c r="B204" s="27" t="s">
        <v>217</v>
      </c>
      <c r="C204" s="24">
        <v>0.03657721186399954</v>
      </c>
      <c r="D204" s="24">
        <v>-0.304506130053948</v>
      </c>
      <c r="E204" s="24">
        <v>-1.0459396264650422E-06</v>
      </c>
      <c r="F204" s="60">
        <v>0.3067</v>
      </c>
      <c r="G204" s="24">
        <v>0.18169999999999997</v>
      </c>
      <c r="J204" s="1">
        <f t="shared" si="6"/>
        <v>0.0013378924277439085</v>
      </c>
      <c r="K204" s="1">
        <f t="shared" si="7"/>
        <v>0.09272398324043189</v>
      </c>
      <c r="L204" s="62">
        <f t="shared" si="8"/>
        <v>0.6133901716466471</v>
      </c>
    </row>
    <row r="205" spans="2:12" ht="13.5">
      <c r="B205" s="27" t="s">
        <v>218</v>
      </c>
      <c r="C205" s="24">
        <v>0.024652672608908688</v>
      </c>
      <c r="D205" s="24">
        <v>-0.4658234443534681</v>
      </c>
      <c r="E205" s="24">
        <v>2.291678079302528E-06</v>
      </c>
      <c r="F205" s="60">
        <v>0.4665</v>
      </c>
      <c r="G205" s="24">
        <v>0.3415</v>
      </c>
      <c r="J205" s="1">
        <f t="shared" si="6"/>
        <v>0.0006077542667620367</v>
      </c>
      <c r="K205" s="1">
        <f t="shared" si="7"/>
        <v>0.2169914813093286</v>
      </c>
      <c r="L205" s="62">
        <f t="shared" si="8"/>
        <v>0.9329506644535726</v>
      </c>
    </row>
    <row r="206" spans="2:12" ht="13.5">
      <c r="B206" s="27" t="s">
        <v>219</v>
      </c>
      <c r="C206" s="24">
        <v>0.03393194434003277</v>
      </c>
      <c r="D206" s="24">
        <v>-0.6159188462366458</v>
      </c>
      <c r="E206" s="24">
        <v>2.5611018372728722E-06</v>
      </c>
      <c r="F206" s="60">
        <v>0.6169</v>
      </c>
      <c r="G206" s="24">
        <v>0.4919</v>
      </c>
      <c r="J206" s="1">
        <f t="shared" si="6"/>
        <v>0.001151376846695082</v>
      </c>
      <c r="K206" s="1">
        <f t="shared" si="7"/>
        <v>0.37935602514948097</v>
      </c>
      <c r="L206" s="62">
        <f t="shared" si="8"/>
        <v>1.2337056407363567</v>
      </c>
    </row>
    <row r="207" spans="2:12" ht="13.5">
      <c r="B207" s="27" t="s">
        <v>220</v>
      </c>
      <c r="C207" s="24">
        <v>0.02909401660991051</v>
      </c>
      <c r="D207" s="24">
        <v>-0.6285517126036204</v>
      </c>
      <c r="E207" s="24">
        <v>9.276025977555946E-06</v>
      </c>
      <c r="F207" s="60">
        <v>0.6292</v>
      </c>
      <c r="G207" s="24">
        <v>0.5042</v>
      </c>
      <c r="J207" s="1">
        <f t="shared" si="6"/>
        <v>0.0008464618024977488</v>
      </c>
      <c r="K207" s="1">
        <f t="shared" si="7"/>
        <v>0.3950772554169442</v>
      </c>
      <c r="L207" s="62">
        <f t="shared" si="8"/>
        <v>1.2584493906700291</v>
      </c>
    </row>
  </sheetData>
  <sheetProtection formatCells="0" formatColumns="0" formatRows="0"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0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85" t="s">
        <v>57</v>
      </c>
      <c r="D2" s="86"/>
      <c r="E2" s="3"/>
      <c r="F2" s="4" t="s">
        <v>3</v>
      </c>
      <c r="G2" s="11">
        <v>38936.82064814815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85" t="s">
        <v>58</v>
      </c>
      <c r="D3" s="86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87"/>
      <c r="D4" s="8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87" t="s">
        <v>59</v>
      </c>
      <c r="D5" s="88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92">
        <v>0.75</v>
      </c>
      <c r="D7" s="88"/>
      <c r="E7" s="93" t="s">
        <v>19</v>
      </c>
      <c r="F7" s="93"/>
      <c r="G7" s="35">
        <v>0.012346583850931674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92">
        <v>0.125</v>
      </c>
      <c r="D8" s="88"/>
      <c r="E8" s="2"/>
      <c r="F8" s="14" t="s">
        <v>12</v>
      </c>
      <c r="G8" s="35">
        <v>0.7621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92">
        <v>-0.125</v>
      </c>
      <c r="D9" s="88"/>
      <c r="E9" s="2"/>
      <c r="F9" s="14" t="s">
        <v>13</v>
      </c>
      <c r="G9" s="35">
        <v>-0.6164106173074104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1.3785106173074104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89" t="s">
        <v>52</v>
      </c>
      <c r="C12" s="90"/>
      <c r="D12" s="90"/>
      <c r="E12" s="90"/>
      <c r="F12" s="90"/>
      <c r="G12" s="9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0.29390068008407527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60</v>
      </c>
      <c r="C47" s="24">
        <v>49.60715737993495</v>
      </c>
      <c r="D47" s="24">
        <v>-29.19942999960063</v>
      </c>
      <c r="E47" s="24">
        <v>-24.298749437473038</v>
      </c>
      <c r="F47" s="60">
        <v>-0.1781</v>
      </c>
      <c r="G47" s="24">
        <v>-0.05310000000000001</v>
      </c>
    </row>
    <row r="48" spans="2:7" ht="13.5">
      <c r="B48" s="27" t="s">
        <v>61</v>
      </c>
      <c r="C48" s="24">
        <v>49.60001715432752</v>
      </c>
      <c r="D48" s="24">
        <v>-29.08585730471714</v>
      </c>
      <c r="E48" s="24">
        <v>-27.73108069598612</v>
      </c>
      <c r="F48" s="60">
        <v>-0.2761</v>
      </c>
      <c r="G48" s="24">
        <v>-0.1511</v>
      </c>
    </row>
    <row r="49" spans="2:7" ht="13.5">
      <c r="B49" s="27" t="s">
        <v>62</v>
      </c>
      <c r="C49" s="24">
        <v>49.627494440670404</v>
      </c>
      <c r="D49" s="24">
        <v>-28.847120364714897</v>
      </c>
      <c r="E49" s="24">
        <v>-32.2907846697634</v>
      </c>
      <c r="F49" s="60">
        <v>-0.3416</v>
      </c>
      <c r="G49" s="24">
        <v>-0.21660000000000001</v>
      </c>
    </row>
    <row r="50" spans="2:7" ht="13.5">
      <c r="B50" s="27" t="s">
        <v>63</v>
      </c>
      <c r="C50" s="24">
        <v>49.685934359004534</v>
      </c>
      <c r="D50" s="24">
        <v>-28.674433751270563</v>
      </c>
      <c r="E50" s="24">
        <v>-36.44809568316861</v>
      </c>
      <c r="F50" s="60">
        <v>-0.3773</v>
      </c>
      <c r="G50" s="24">
        <v>-0.2523</v>
      </c>
    </row>
    <row r="51" spans="2:7" ht="13.5">
      <c r="B51" s="27" t="s">
        <v>64</v>
      </c>
      <c r="C51" s="24">
        <v>49.77769726013244</v>
      </c>
      <c r="D51" s="24">
        <v>-28.51094976200843</v>
      </c>
      <c r="E51" s="24">
        <v>-40.6206514970244</v>
      </c>
      <c r="F51" s="60">
        <v>-0.3704</v>
      </c>
      <c r="G51" s="24">
        <v>-0.2454</v>
      </c>
    </row>
    <row r="52" spans="2:7" ht="13.5">
      <c r="B52" s="27" t="s">
        <v>65</v>
      </c>
      <c r="C52" s="24">
        <v>51.06383396993087</v>
      </c>
      <c r="D52" s="24">
        <v>-29.9659221165419</v>
      </c>
      <c r="E52" s="24">
        <v>-40.459564969351085</v>
      </c>
      <c r="F52" s="60">
        <v>-0.6164</v>
      </c>
      <c r="G52" s="24">
        <v>-0.49139999999999995</v>
      </c>
    </row>
    <row r="53" spans="2:7" ht="13.5">
      <c r="B53" s="27" t="s">
        <v>66</v>
      </c>
      <c r="C53" s="24">
        <v>50.98526992535795</v>
      </c>
      <c r="D53" s="24">
        <v>-30.002803896122984</v>
      </c>
      <c r="E53" s="24">
        <v>-37.080674902084944</v>
      </c>
      <c r="F53" s="60">
        <v>-0.5424</v>
      </c>
      <c r="G53" s="24">
        <v>-0.4174</v>
      </c>
    </row>
    <row r="54" spans="2:7" ht="13.5">
      <c r="B54" s="27" t="s">
        <v>67</v>
      </c>
      <c r="C54" s="24">
        <v>50.894836280739185</v>
      </c>
      <c r="D54" s="24">
        <v>-30.03554775481495</v>
      </c>
      <c r="E54" s="24">
        <v>-33.650177490134205</v>
      </c>
      <c r="F54" s="60">
        <v>-0.4657</v>
      </c>
      <c r="G54" s="24">
        <v>-0.3407</v>
      </c>
    </row>
    <row r="55" spans="2:7" ht="13.5">
      <c r="B55" s="27" t="s">
        <v>68</v>
      </c>
      <c r="C55" s="24">
        <v>50.73452775398898</v>
      </c>
      <c r="D55" s="24">
        <v>-30.07090979685975</v>
      </c>
      <c r="E55" s="24">
        <v>-29.861496403559883</v>
      </c>
      <c r="F55" s="60">
        <v>-0.3417</v>
      </c>
      <c r="G55" s="24">
        <v>-0.2167</v>
      </c>
    </row>
    <row r="56" spans="2:7" ht="13.5">
      <c r="B56" s="27" t="s">
        <v>69</v>
      </c>
      <c r="C56" s="24">
        <v>50.69203269048878</v>
      </c>
      <c r="D56" s="24">
        <v>-30.075755956901183</v>
      </c>
      <c r="E56" s="24">
        <v>-24.347275946802426</v>
      </c>
      <c r="F56" s="60">
        <v>-0.1282</v>
      </c>
      <c r="G56" s="24">
        <v>-0.0032000000000000084</v>
      </c>
    </row>
    <row r="57" spans="2:7" ht="13.5">
      <c r="B57" s="27" t="s">
        <v>70</v>
      </c>
      <c r="C57" s="24">
        <v>51.5577986473925</v>
      </c>
      <c r="D57" s="24">
        <v>-28.79256003135958</v>
      </c>
      <c r="E57" s="24">
        <v>-40.43063423776164</v>
      </c>
      <c r="F57" s="60">
        <v>0.561</v>
      </c>
      <c r="G57" s="24">
        <v>0.43600000000000005</v>
      </c>
    </row>
    <row r="58" spans="2:7" ht="13.5">
      <c r="B58" s="27" t="s">
        <v>71</v>
      </c>
      <c r="C58" s="24">
        <v>51.586843848709385</v>
      </c>
      <c r="D58" s="24">
        <v>-28.918323750795608</v>
      </c>
      <c r="E58" s="24">
        <v>-37.28447722043162</v>
      </c>
      <c r="F58" s="60">
        <v>0.4195</v>
      </c>
      <c r="G58" s="24">
        <v>0.2945</v>
      </c>
    </row>
    <row r="59" spans="2:7" ht="13.5">
      <c r="B59" s="27" t="s">
        <v>72</v>
      </c>
      <c r="C59" s="24">
        <v>51.596615092482345</v>
      </c>
      <c r="D59" s="24">
        <v>-28.99779079729907</v>
      </c>
      <c r="E59" s="24">
        <v>-32.09094453091365</v>
      </c>
      <c r="F59" s="60">
        <v>0.322</v>
      </c>
      <c r="G59" s="24">
        <v>0.197</v>
      </c>
    </row>
    <row r="60" spans="2:7" ht="13.5">
      <c r="B60" s="27" t="s">
        <v>73</v>
      </c>
      <c r="C60" s="24">
        <v>51.5943899028882</v>
      </c>
      <c r="D60" s="24">
        <v>-29.18577672170175</v>
      </c>
      <c r="E60" s="24">
        <v>-28.83521323093159</v>
      </c>
      <c r="F60" s="60">
        <v>0.1757</v>
      </c>
      <c r="G60" s="24">
        <v>0.050699999999999995</v>
      </c>
    </row>
    <row r="61" spans="2:7" ht="13.5">
      <c r="B61" s="27" t="s">
        <v>74</v>
      </c>
      <c r="C61" s="24">
        <v>51.59560065958326</v>
      </c>
      <c r="D61" s="24">
        <v>-29.17369803179923</v>
      </c>
      <c r="E61" s="24">
        <v>-24.03117233734764</v>
      </c>
      <c r="F61" s="60">
        <v>0.1273</v>
      </c>
      <c r="G61" s="24">
        <v>0.0022999999999999965</v>
      </c>
    </row>
    <row r="62" spans="2:7" ht="13.5">
      <c r="B62" s="27" t="s">
        <v>75</v>
      </c>
      <c r="C62" s="24">
        <v>50.84107665225334</v>
      </c>
      <c r="D62" s="24">
        <v>-28.10949394877289</v>
      </c>
      <c r="E62" s="24">
        <v>-35.908160573775724</v>
      </c>
      <c r="F62" s="60">
        <v>0.6064</v>
      </c>
      <c r="G62" s="24">
        <v>0.48140000000000005</v>
      </c>
    </row>
    <row r="63" spans="2:7" ht="13.5">
      <c r="B63" s="27" t="s">
        <v>76</v>
      </c>
      <c r="C63" s="24">
        <v>50.7227579813371</v>
      </c>
      <c r="D63" s="24">
        <v>-28.08756339015178</v>
      </c>
      <c r="E63" s="24">
        <v>-31.898910528465713</v>
      </c>
      <c r="F63" s="60">
        <v>0.4244</v>
      </c>
      <c r="G63" s="24">
        <v>0.2994</v>
      </c>
    </row>
    <row r="64" spans="2:7" ht="13.5">
      <c r="B64" s="27" t="s">
        <v>77</v>
      </c>
      <c r="C64" s="24">
        <v>50.61571236771823</v>
      </c>
      <c r="D64" s="24">
        <v>-28.080123473798384</v>
      </c>
      <c r="E64" s="24">
        <v>-27.842054918312495</v>
      </c>
      <c r="F64" s="60">
        <v>0.2489</v>
      </c>
      <c r="G64" s="24">
        <v>0.12390000000000001</v>
      </c>
    </row>
    <row r="65" spans="2:6" ht="13.5">
      <c r="B65" s="27" t="s">
        <v>78</v>
      </c>
      <c r="C65" s="24">
        <v>50.49056527836964</v>
      </c>
      <c r="D65" s="24">
        <v>-28.08600604218795</v>
      </c>
      <c r="E65" s="24">
        <v>-24.219014529161367</v>
      </c>
      <c r="F65" s="60">
        <v>0.1029</v>
      </c>
    </row>
    <row r="66" spans="2:7" ht="13.5">
      <c r="B66" s="27" t="s">
        <v>79</v>
      </c>
      <c r="C66" s="24">
        <v>50.818949258288555</v>
      </c>
      <c r="D66" s="24">
        <v>-28.104263780654158</v>
      </c>
      <c r="E66" s="24">
        <v>-40.207629949124396</v>
      </c>
      <c r="F66" s="60">
        <v>0.7621</v>
      </c>
      <c r="G66" s="24">
        <v>0.6371</v>
      </c>
    </row>
    <row r="67" spans="2:6" ht="13.5">
      <c r="B67" s="27" t="s">
        <v>80</v>
      </c>
      <c r="C67" s="24">
        <v>82.6693333088924</v>
      </c>
      <c r="D67" s="24">
        <v>-9.219775280128683</v>
      </c>
      <c r="E67" s="24">
        <v>-22.987863318927236</v>
      </c>
      <c r="F67" s="60">
        <v>0.0436</v>
      </c>
    </row>
    <row r="68" spans="2:6" ht="13.5">
      <c r="B68" s="27" t="s">
        <v>81</v>
      </c>
      <c r="C68" s="24">
        <v>82.65325727057903</v>
      </c>
      <c r="D68" s="24">
        <v>-9.145895495005568</v>
      </c>
      <c r="E68" s="24">
        <v>-26.37362292410525</v>
      </c>
      <c r="F68" s="60">
        <v>0.0351</v>
      </c>
    </row>
    <row r="69" spans="2:6" ht="13.5">
      <c r="B69" s="27" t="s">
        <v>82</v>
      </c>
      <c r="C69" s="24">
        <v>82.6381290429594</v>
      </c>
      <c r="D69" s="24">
        <v>-9.002707072282826</v>
      </c>
      <c r="E69" s="24">
        <v>-31.515471005072538</v>
      </c>
      <c r="F69" s="60">
        <v>0.0506</v>
      </c>
    </row>
    <row r="70" spans="2:6" ht="13.5">
      <c r="B70" s="27" t="s">
        <v>83</v>
      </c>
      <c r="C70" s="24">
        <v>82.63768634788306</v>
      </c>
      <c r="D70" s="24">
        <v>-8.952329133546133</v>
      </c>
      <c r="E70" s="24">
        <v>-36.73632967327311</v>
      </c>
      <c r="F70" s="60">
        <v>0.0233</v>
      </c>
    </row>
    <row r="71" spans="2:6" ht="13.5">
      <c r="B71" s="27" t="s">
        <v>84</v>
      </c>
      <c r="C71" s="24">
        <v>82.64095258614675</v>
      </c>
      <c r="D71" s="24">
        <v>-8.885959121092442</v>
      </c>
      <c r="E71" s="24">
        <v>-39.51259195932796</v>
      </c>
      <c r="F71" s="60">
        <v>0.0454</v>
      </c>
    </row>
    <row r="72" spans="2:7" ht="13.5">
      <c r="B72" s="27" t="s">
        <v>85</v>
      </c>
      <c r="C72" s="24">
        <v>83.42207559129353</v>
      </c>
      <c r="D72" s="24">
        <v>-9.951578146725678</v>
      </c>
      <c r="E72" s="24">
        <v>-39.427002357620765</v>
      </c>
      <c r="F72" s="60">
        <v>-0.4058</v>
      </c>
      <c r="G72" s="24">
        <v>-0.2808</v>
      </c>
    </row>
    <row r="73" spans="2:7" ht="13.5">
      <c r="B73" s="27" t="s">
        <v>86</v>
      </c>
      <c r="C73" s="24">
        <v>83.39281235434596</v>
      </c>
      <c r="D73" s="24">
        <v>-9.944463410011325</v>
      </c>
      <c r="E73" s="24">
        <v>-35.27637902967223</v>
      </c>
      <c r="F73" s="60">
        <v>-0.3746</v>
      </c>
      <c r="G73" s="24">
        <v>-0.2496</v>
      </c>
    </row>
    <row r="74" spans="2:7" ht="13.5">
      <c r="B74" s="27" t="s">
        <v>87</v>
      </c>
      <c r="C74" s="24">
        <v>83.4141878973564</v>
      </c>
      <c r="D74" s="24">
        <v>-9.949751431304952</v>
      </c>
      <c r="E74" s="24">
        <v>-30.772179733901854</v>
      </c>
      <c r="F74" s="60">
        <v>-0.2729</v>
      </c>
      <c r="G74" s="24">
        <v>-0.14789999999999998</v>
      </c>
    </row>
    <row r="75" spans="2:7" ht="13.5">
      <c r="B75" s="27" t="s">
        <v>88</v>
      </c>
      <c r="C75" s="24">
        <v>83.40784731354424</v>
      </c>
      <c r="D75" s="24">
        <v>-9.948234494890078</v>
      </c>
      <c r="E75" s="24">
        <v>-26.664494423298073</v>
      </c>
      <c r="F75" s="60">
        <v>-0.2153</v>
      </c>
      <c r="G75" s="24">
        <v>-0.09029999999999999</v>
      </c>
    </row>
    <row r="76" spans="2:7" ht="13.5">
      <c r="B76" s="27" t="s">
        <v>89</v>
      </c>
      <c r="C76" s="24">
        <v>83.46802736074204</v>
      </c>
      <c r="D76" s="24">
        <v>-9.960907467793358</v>
      </c>
      <c r="E76" s="24">
        <v>-22.97012591323254</v>
      </c>
      <c r="F76" s="60">
        <v>-0.1815</v>
      </c>
      <c r="G76" s="24">
        <v>-0.056499999999999995</v>
      </c>
    </row>
    <row r="77" spans="2:7" ht="13.5">
      <c r="B77" s="27" t="s">
        <v>90</v>
      </c>
      <c r="C77" s="24">
        <v>83.6223052539646</v>
      </c>
      <c r="D77" s="24">
        <v>-7.960931647642843</v>
      </c>
      <c r="E77" s="24">
        <v>-39.150970393296525</v>
      </c>
      <c r="F77" s="60">
        <v>0.371</v>
      </c>
      <c r="G77" s="24">
        <v>0.246</v>
      </c>
    </row>
    <row r="78" spans="2:7" ht="13.5">
      <c r="B78" s="27" t="s">
        <v>91</v>
      </c>
      <c r="C78" s="24">
        <v>83.59894083614977</v>
      </c>
      <c r="D78" s="24">
        <v>-7.961741852710994</v>
      </c>
      <c r="E78" s="24">
        <v>-35.652187503624894</v>
      </c>
      <c r="F78" s="60">
        <v>0.3391</v>
      </c>
      <c r="G78" s="24">
        <v>0.2141</v>
      </c>
    </row>
    <row r="79" spans="2:7" ht="13.5">
      <c r="B79" s="27" t="s">
        <v>92</v>
      </c>
      <c r="C79" s="24">
        <v>83.6097806565463</v>
      </c>
      <c r="D79" s="24">
        <v>-7.961298492395298</v>
      </c>
      <c r="E79" s="24">
        <v>-32.07726108724089</v>
      </c>
      <c r="F79" s="60">
        <v>0.2981</v>
      </c>
      <c r="G79" s="24">
        <v>0.17309999999999998</v>
      </c>
    </row>
    <row r="80" spans="2:7" ht="13.5">
      <c r="B80" s="27" t="s">
        <v>93</v>
      </c>
      <c r="C80" s="24">
        <v>83.59599716905656</v>
      </c>
      <c r="D80" s="24">
        <v>-7.961882435727367</v>
      </c>
      <c r="E80" s="24">
        <v>-28.650170597126216</v>
      </c>
      <c r="F80" s="60">
        <v>0.263</v>
      </c>
      <c r="G80" s="24">
        <v>0.138</v>
      </c>
    </row>
    <row r="81" spans="2:7" ht="13.5">
      <c r="B81" s="27" t="s">
        <v>94</v>
      </c>
      <c r="C81" s="24">
        <v>83.61438331255681</v>
      </c>
      <c r="D81" s="24">
        <v>-7.961145570224742</v>
      </c>
      <c r="E81" s="24">
        <v>-23.759239650579858</v>
      </c>
      <c r="F81" s="60">
        <v>0.1993</v>
      </c>
      <c r="G81" s="24">
        <v>0.0743</v>
      </c>
    </row>
    <row r="82" spans="2:7" ht="13.5">
      <c r="B82" s="27" t="s">
        <v>95</v>
      </c>
      <c r="C82" s="24">
        <v>82.87846511338516</v>
      </c>
      <c r="D82" s="24">
        <v>13.023748125462971</v>
      </c>
      <c r="E82" s="24">
        <v>-23.37450758255664</v>
      </c>
      <c r="F82" s="60">
        <v>0.1895</v>
      </c>
      <c r="G82" s="24">
        <v>0.0645</v>
      </c>
    </row>
    <row r="83" spans="2:7" ht="13.5">
      <c r="B83" s="27" t="s">
        <v>96</v>
      </c>
      <c r="C83" s="24">
        <v>82.92698707296113</v>
      </c>
      <c r="D83" s="24">
        <v>13.021618265646193</v>
      </c>
      <c r="E83" s="24">
        <v>-27.26724743823303</v>
      </c>
      <c r="F83" s="60">
        <v>0.2642</v>
      </c>
      <c r="G83" s="24">
        <v>0.1392</v>
      </c>
    </row>
    <row r="84" spans="2:7" ht="13.5">
      <c r="B84" s="27" t="s">
        <v>97</v>
      </c>
      <c r="C84" s="24">
        <v>82.8949060744389</v>
      </c>
      <c r="D84" s="24">
        <v>13.022763937248415</v>
      </c>
      <c r="E84" s="24">
        <v>-31.24156994907401</v>
      </c>
      <c r="F84" s="60">
        <v>0.3656</v>
      </c>
      <c r="G84" s="24">
        <v>0.24059999999999998</v>
      </c>
    </row>
    <row r="85" spans="2:7" ht="13.5">
      <c r="B85" s="27" t="s">
        <v>98</v>
      </c>
      <c r="C85" s="24">
        <v>82.82354822661529</v>
      </c>
      <c r="D85" s="24">
        <v>13.02899919824744</v>
      </c>
      <c r="E85" s="24">
        <v>-35.16397217530111</v>
      </c>
      <c r="F85" s="60">
        <v>0.4811</v>
      </c>
      <c r="G85" s="24">
        <v>0.3561</v>
      </c>
    </row>
    <row r="86" spans="2:7" ht="13.5">
      <c r="B86" s="27" t="s">
        <v>99</v>
      </c>
      <c r="C86" s="24">
        <v>82.75325598077113</v>
      </c>
      <c r="D86" s="24">
        <v>13.040199536391016</v>
      </c>
      <c r="E86" s="24">
        <v>-38.936369042808835</v>
      </c>
      <c r="F86" s="60">
        <v>0.6019</v>
      </c>
      <c r="G86" s="24">
        <v>0.4769</v>
      </c>
    </row>
    <row r="87" spans="2:6" ht="13.5">
      <c r="B87" s="27" t="s">
        <v>100</v>
      </c>
      <c r="C87" s="24">
        <v>83.78064038988126</v>
      </c>
      <c r="D87" s="24">
        <v>13.462880257058194</v>
      </c>
      <c r="E87" s="24">
        <v>-39.55049646112431</v>
      </c>
      <c r="F87" s="60">
        <v>-0.0853</v>
      </c>
    </row>
    <row r="88" spans="2:6" ht="13.5">
      <c r="B88" s="27" t="s">
        <v>101</v>
      </c>
      <c r="C88" s="24">
        <v>83.8018703641926</v>
      </c>
      <c r="D88" s="24">
        <v>13.49545672400924</v>
      </c>
      <c r="E88" s="24">
        <v>-36.976354351915724</v>
      </c>
      <c r="F88" s="60">
        <v>-0.1016</v>
      </c>
    </row>
    <row r="89" spans="2:7" ht="13.5">
      <c r="B89" s="27" t="s">
        <v>102</v>
      </c>
      <c r="C89" s="24">
        <v>83.8549342168567</v>
      </c>
      <c r="D89" s="24">
        <v>13.59173636409774</v>
      </c>
      <c r="E89" s="24">
        <v>-32.55335690463442</v>
      </c>
      <c r="F89" s="60">
        <v>-0.1451</v>
      </c>
      <c r="G89" s="24">
        <v>-0.020100000000000007</v>
      </c>
    </row>
    <row r="90" spans="2:7" ht="13.5">
      <c r="B90" s="27" t="s">
        <v>103</v>
      </c>
      <c r="C90" s="24">
        <v>83.88318692326408</v>
      </c>
      <c r="D90" s="24">
        <v>13.655975227114308</v>
      </c>
      <c r="E90" s="24">
        <v>-28.447519275682154</v>
      </c>
      <c r="F90" s="60">
        <v>-0.1545</v>
      </c>
      <c r="G90" s="24">
        <v>-0.0295</v>
      </c>
    </row>
    <row r="91" spans="2:7" ht="13.5">
      <c r="B91" s="27" t="s">
        <v>104</v>
      </c>
      <c r="C91" s="24">
        <v>83.87241007865015</v>
      </c>
      <c r="D91" s="24">
        <v>13.630014349840808</v>
      </c>
      <c r="E91" s="24">
        <v>-25.165980445838585</v>
      </c>
      <c r="F91" s="60">
        <v>-0.1308</v>
      </c>
      <c r="G91" s="24">
        <v>-0.0058</v>
      </c>
    </row>
    <row r="92" spans="2:7" ht="13.5">
      <c r="B92" s="27" t="s">
        <v>105</v>
      </c>
      <c r="C92" s="24">
        <v>81.99236435669359</v>
      </c>
      <c r="D92" s="24">
        <v>13.70554782875524</v>
      </c>
      <c r="E92" s="24">
        <v>-39.875987790857984</v>
      </c>
      <c r="F92" s="60">
        <v>0.4382</v>
      </c>
      <c r="G92" s="24">
        <v>0.3132</v>
      </c>
    </row>
    <row r="93" spans="2:7" ht="13.5">
      <c r="B93" s="27" t="s">
        <v>106</v>
      </c>
      <c r="C93" s="24">
        <v>81.98088243989443</v>
      </c>
      <c r="D93" s="24">
        <v>13.741598426426602</v>
      </c>
      <c r="E93" s="24">
        <v>-35.859069455214126</v>
      </c>
      <c r="F93" s="60">
        <v>0.3864</v>
      </c>
      <c r="G93" s="24">
        <v>0.2614</v>
      </c>
    </row>
    <row r="94" spans="2:7" ht="13.5">
      <c r="B94" s="27" t="s">
        <v>107</v>
      </c>
      <c r="C94" s="24">
        <v>81.95087279569555</v>
      </c>
      <c r="D94" s="24">
        <v>13.874628777621409</v>
      </c>
      <c r="E94" s="24">
        <v>-30.754016513165357</v>
      </c>
      <c r="F94" s="60">
        <v>0.2724</v>
      </c>
      <c r="G94" s="24">
        <v>0.14739999999999998</v>
      </c>
    </row>
    <row r="95" spans="2:7" ht="13.5">
      <c r="B95" s="27" t="s">
        <v>108</v>
      </c>
      <c r="C95" s="24">
        <v>81.94517919715136</v>
      </c>
      <c r="D95" s="24">
        <v>13.917233267828438</v>
      </c>
      <c r="E95" s="24">
        <v>-26.229625301477935</v>
      </c>
      <c r="F95" s="60">
        <v>0.226</v>
      </c>
      <c r="G95" s="24">
        <v>0.101</v>
      </c>
    </row>
    <row r="96" spans="2:7" ht="13.5">
      <c r="B96" s="27" t="s">
        <v>109</v>
      </c>
      <c r="C96" s="24">
        <v>81.93893130736151</v>
      </c>
      <c r="D96" s="24">
        <v>14.023979490345136</v>
      </c>
      <c r="E96" s="24">
        <v>-23.768221482919554</v>
      </c>
      <c r="F96" s="60">
        <v>0.1818</v>
      </c>
      <c r="G96" s="24">
        <v>0.05679999999999999</v>
      </c>
    </row>
    <row r="97" spans="2:6" ht="13.5">
      <c r="B97" s="27" t="s">
        <v>110</v>
      </c>
      <c r="C97" s="24">
        <v>50.433971921891974</v>
      </c>
      <c r="D97" s="24">
        <v>28.09387900125335</v>
      </c>
      <c r="E97" s="24">
        <v>-32.39828234069931</v>
      </c>
      <c r="F97" s="60">
        <v>-0.0119</v>
      </c>
    </row>
    <row r="98" spans="2:6" ht="13.5">
      <c r="B98" s="27" t="s">
        <v>111</v>
      </c>
      <c r="C98" s="24">
        <v>50.59963889806568</v>
      </c>
      <c r="D98" s="24">
        <v>28.080000092126394</v>
      </c>
      <c r="E98" s="24">
        <v>-35.81753501313168</v>
      </c>
      <c r="F98" s="60">
        <v>0.0102</v>
      </c>
    </row>
    <row r="99" spans="2:6" ht="13.5">
      <c r="B99" s="27" t="s">
        <v>112</v>
      </c>
      <c r="C99" s="24">
        <v>50.70727593856642</v>
      </c>
      <c r="D99" s="24">
        <v>28.08577074099717</v>
      </c>
      <c r="E99" s="24">
        <v>-39.65922127383406</v>
      </c>
      <c r="F99" s="60">
        <v>0.0363</v>
      </c>
    </row>
    <row r="100" spans="2:6" ht="13.5">
      <c r="B100" s="27" t="s">
        <v>113</v>
      </c>
      <c r="C100" s="24">
        <v>50.81498653702966</v>
      </c>
      <c r="D100" s="24">
        <v>28.103383014535805</v>
      </c>
      <c r="E100" s="24">
        <v>-44.8307555484757</v>
      </c>
      <c r="F100" s="60">
        <v>0.0779</v>
      </c>
    </row>
    <row r="101" spans="2:6" ht="13.5">
      <c r="B101" s="27" t="s">
        <v>114</v>
      </c>
      <c r="C101" s="24">
        <v>50.84135857662674</v>
      </c>
      <c r="D101" s="24">
        <v>28.109564023120132</v>
      </c>
      <c r="E101" s="24">
        <v>-48.28771380652944</v>
      </c>
      <c r="F101" s="60">
        <v>0.0776</v>
      </c>
    </row>
    <row r="102" spans="2:7" ht="13.5">
      <c r="B102" s="27" t="s">
        <v>115</v>
      </c>
      <c r="C102" s="24">
        <v>49.6201930116522</v>
      </c>
      <c r="D102" s="24">
        <v>28.88005437035006</v>
      </c>
      <c r="E102" s="24">
        <v>-47.89802508281169</v>
      </c>
      <c r="F102" s="60">
        <v>-0.4151</v>
      </c>
      <c r="G102" s="24">
        <v>-0.2901</v>
      </c>
    </row>
    <row r="103" spans="2:7" ht="13.5">
      <c r="B103" s="27" t="s">
        <v>116</v>
      </c>
      <c r="C103" s="24">
        <v>49.61544236322133</v>
      </c>
      <c r="D103" s="24">
        <v>28.9049392950078</v>
      </c>
      <c r="E103" s="24">
        <v>-44.34185366623544</v>
      </c>
      <c r="F103" s="60">
        <v>-0.3577</v>
      </c>
      <c r="G103" s="24">
        <v>-0.23270000000000002</v>
      </c>
    </row>
    <row r="104" spans="2:7" ht="13.5">
      <c r="B104" s="27" t="s">
        <v>117</v>
      </c>
      <c r="C104" s="24">
        <v>49.61199489133976</v>
      </c>
      <c r="D104" s="24">
        <v>28.925578832589455</v>
      </c>
      <c r="E104" s="24">
        <v>-39.91769001471734</v>
      </c>
      <c r="F104" s="60">
        <v>-0.2891</v>
      </c>
      <c r="G104" s="24">
        <v>-0.16410000000000002</v>
      </c>
    </row>
    <row r="105" spans="2:7" ht="13.5">
      <c r="B105" s="27" t="s">
        <v>118</v>
      </c>
      <c r="C105" s="24">
        <v>49.606808769263345</v>
      </c>
      <c r="D105" s="24">
        <v>28.96350462278037</v>
      </c>
      <c r="E105" s="24">
        <v>-35.24972328881154</v>
      </c>
      <c r="F105" s="60">
        <v>-0.2143</v>
      </c>
      <c r="G105" s="24">
        <v>-0.08929999999999999</v>
      </c>
    </row>
    <row r="106" spans="2:7" ht="13.5">
      <c r="B106" s="27" t="s">
        <v>119</v>
      </c>
      <c r="C106" s="24">
        <v>49.603842080351875</v>
      </c>
      <c r="D106" s="24">
        <v>28.992424921320655</v>
      </c>
      <c r="E106" s="24">
        <v>-31.56023488624865</v>
      </c>
      <c r="F106" s="60">
        <v>-0.155</v>
      </c>
      <c r="G106" s="24">
        <v>-0.03</v>
      </c>
    </row>
    <row r="107" spans="2:7" ht="13.5">
      <c r="B107" s="27" t="s">
        <v>120</v>
      </c>
      <c r="C107" s="24">
        <v>51.59729844098096</v>
      </c>
      <c r="D107" s="24">
        <v>29.006543784056635</v>
      </c>
      <c r="E107" s="24">
        <v>-47.86585303381316</v>
      </c>
      <c r="F107" s="60">
        <v>0.4701</v>
      </c>
      <c r="G107" s="24">
        <v>0.3451</v>
      </c>
    </row>
    <row r="108" spans="2:7" ht="13.5">
      <c r="B108" s="27" t="s">
        <v>121</v>
      </c>
      <c r="C108" s="24">
        <v>51.59982916368545</v>
      </c>
      <c r="D108" s="24">
        <v>29.098483570113196</v>
      </c>
      <c r="E108" s="24">
        <v>-44.29725156267962</v>
      </c>
      <c r="F108" s="60">
        <v>0.4189</v>
      </c>
      <c r="G108" s="24">
        <v>0.2939</v>
      </c>
    </row>
    <row r="109" spans="2:7" ht="13.5">
      <c r="B109" s="27" t="s">
        <v>122</v>
      </c>
      <c r="C109" s="24">
        <v>51.59691703899903</v>
      </c>
      <c r="D109" s="24">
        <v>29.00153718633962</v>
      </c>
      <c r="E109" s="24">
        <v>-39.49529946767018</v>
      </c>
      <c r="F109" s="60">
        <v>0.3467</v>
      </c>
      <c r="G109" s="24">
        <v>0.2217</v>
      </c>
    </row>
    <row r="110" spans="2:7" ht="13.5">
      <c r="B110" s="27" t="s">
        <v>123</v>
      </c>
      <c r="C110" s="24">
        <v>51.5893161813781</v>
      </c>
      <c r="D110" s="24">
        <v>28.934214248255653</v>
      </c>
      <c r="E110" s="24">
        <v>-35.102832527691746</v>
      </c>
      <c r="F110" s="60">
        <v>0.2674</v>
      </c>
      <c r="G110" s="24">
        <v>0.14240000000000003</v>
      </c>
    </row>
    <row r="111" spans="2:7" ht="13.5">
      <c r="B111" s="27" t="s">
        <v>124</v>
      </c>
      <c r="C111" s="24">
        <v>51.56952570138824</v>
      </c>
      <c r="D111" s="24">
        <v>28.835010406031415</v>
      </c>
      <c r="E111" s="24">
        <v>-31.692532661034278</v>
      </c>
      <c r="F111" s="60">
        <v>0.1702</v>
      </c>
      <c r="G111" s="24">
        <v>0.04519999999999999</v>
      </c>
    </row>
    <row r="112" spans="2:6" ht="13.5">
      <c r="B112" s="27" t="s">
        <v>125</v>
      </c>
      <c r="C112" s="24">
        <v>50.72088922652618</v>
      </c>
      <c r="D112" s="24">
        <v>30.072665974491475</v>
      </c>
      <c r="E112" s="24">
        <v>-32.18353244433634</v>
      </c>
      <c r="F112" s="60">
        <v>0.0321</v>
      </c>
    </row>
    <row r="113" spans="2:6" ht="13.5">
      <c r="B113" s="27" t="s">
        <v>126</v>
      </c>
      <c r="C113" s="24">
        <v>50.74140111879998</v>
      </c>
      <c r="D113" s="24">
        <v>30.069952355299915</v>
      </c>
      <c r="E113" s="24">
        <v>-36.09836987234053</v>
      </c>
      <c r="F113" s="60">
        <v>0.0212</v>
      </c>
    </row>
    <row r="114" spans="2:6" ht="13.5">
      <c r="B114" s="27" t="s">
        <v>127</v>
      </c>
      <c r="C114" s="24">
        <v>50.77904897861268</v>
      </c>
      <c r="D114" s="24">
        <v>30.063840132225046</v>
      </c>
      <c r="E114" s="24">
        <v>-39.70956679167543</v>
      </c>
      <c r="F114" s="60">
        <v>0.014</v>
      </c>
    </row>
    <row r="115" spans="2:6" ht="13.5">
      <c r="B115" s="27" t="s">
        <v>128</v>
      </c>
      <c r="C115" s="24">
        <v>50.855737666954774</v>
      </c>
      <c r="D115" s="24">
        <v>30.046746186554714</v>
      </c>
      <c r="E115" s="24">
        <v>-44.54527763640829</v>
      </c>
      <c r="F115" s="60">
        <v>0.0131</v>
      </c>
    </row>
    <row r="116" spans="2:6" ht="13.5">
      <c r="B116" s="27" t="s">
        <v>129</v>
      </c>
      <c r="C116" s="24">
        <v>50.97673219552124</v>
      </c>
      <c r="D116" s="24">
        <v>30.006322189487584</v>
      </c>
      <c r="E116" s="24">
        <v>-48.03119947639693</v>
      </c>
      <c r="F116" s="60">
        <v>0.0772</v>
      </c>
    </row>
    <row r="117" spans="2:7" ht="13.5">
      <c r="B117" s="27" t="s">
        <v>130</v>
      </c>
      <c r="C117" s="24">
        <v>82.67494321073306</v>
      </c>
      <c r="D117" s="24">
        <v>15.00003508604458</v>
      </c>
      <c r="E117" s="24">
        <v>-23.88392398678304</v>
      </c>
      <c r="F117" s="60">
        <v>-0.1345</v>
      </c>
      <c r="G117" s="24">
        <v>-0.009500000000000008</v>
      </c>
    </row>
    <row r="118" spans="2:7" ht="13.5">
      <c r="B118" s="27" t="s">
        <v>131</v>
      </c>
      <c r="C118" s="24">
        <v>82.54603879008465</v>
      </c>
      <c r="D118" s="24">
        <v>14.95427684575569</v>
      </c>
      <c r="E118" s="24">
        <v>-25.964663351689804</v>
      </c>
      <c r="F118" s="60">
        <v>-0.1631</v>
      </c>
      <c r="G118" s="24">
        <v>-0.038099999999999995</v>
      </c>
    </row>
    <row r="119" spans="2:7" ht="13.5">
      <c r="B119" s="27" t="s">
        <v>132</v>
      </c>
      <c r="C119" s="24">
        <v>82.46595807651181</v>
      </c>
      <c r="D119" s="24">
        <v>14.915276722219103</v>
      </c>
      <c r="E119" s="24">
        <v>-31.30587482357624</v>
      </c>
      <c r="F119" s="60">
        <v>-0.2974</v>
      </c>
      <c r="G119" s="24">
        <v>-0.1724</v>
      </c>
    </row>
    <row r="120" spans="2:7" ht="13.5">
      <c r="B120" s="27" t="s">
        <v>133</v>
      </c>
      <c r="C120" s="24">
        <v>82.4189271164502</v>
      </c>
      <c r="D120" s="24">
        <v>14.888076136135165</v>
      </c>
      <c r="E120" s="24">
        <v>-36.619001100773325</v>
      </c>
      <c r="F120" s="60">
        <v>-0.4899</v>
      </c>
      <c r="G120" s="24">
        <v>-0.3649</v>
      </c>
    </row>
    <row r="121" spans="2:7" ht="13.5">
      <c r="B121" s="27" t="s">
        <v>134</v>
      </c>
      <c r="C121" s="24">
        <v>82.37144491466476</v>
      </c>
      <c r="D121" s="24">
        <v>14.85700420643398</v>
      </c>
      <c r="E121" s="24">
        <v>-39.86902159587632</v>
      </c>
      <c r="F121" s="60">
        <v>-0.5754</v>
      </c>
      <c r="G121" s="24">
        <v>-0.4504</v>
      </c>
    </row>
    <row r="122" spans="2:6" ht="13.5">
      <c r="B122" s="27" t="s">
        <v>135</v>
      </c>
      <c r="C122" s="24">
        <v>84.64432808421228</v>
      </c>
      <c r="D122" s="24">
        <v>-8.832596194456256</v>
      </c>
      <c r="E122" s="24">
        <v>-22.97260169744232</v>
      </c>
      <c r="F122" s="60">
        <v>-0.1226</v>
      </c>
    </row>
    <row r="123" spans="2:6" ht="13.5">
      <c r="B123" s="27" t="s">
        <v>136</v>
      </c>
      <c r="C123" s="24">
        <v>84.63469571363632</v>
      </c>
      <c r="D123" s="24">
        <v>-8.774594819225804</v>
      </c>
      <c r="E123" s="24">
        <v>-25.944604909741162</v>
      </c>
      <c r="F123" s="60">
        <v>-0.1073</v>
      </c>
    </row>
    <row r="124" spans="2:6" ht="13.5">
      <c r="B124" s="27" t="s">
        <v>137</v>
      </c>
      <c r="C124" s="24">
        <v>84.6371435978336</v>
      </c>
      <c r="D124" s="24">
        <v>-8.787517006603982</v>
      </c>
      <c r="E124" s="24">
        <v>-30.322612661525376</v>
      </c>
      <c r="F124" s="60">
        <v>-0.11</v>
      </c>
    </row>
    <row r="125" spans="2:6" ht="13.5">
      <c r="B125" s="27" t="s">
        <v>138</v>
      </c>
      <c r="C125" s="24">
        <v>84.63097540253322</v>
      </c>
      <c r="D125" s="24">
        <v>-8.756511097650018</v>
      </c>
      <c r="E125" s="24">
        <v>-34.68559397403905</v>
      </c>
      <c r="F125" s="60">
        <v>-0.1012</v>
      </c>
    </row>
    <row r="126" spans="2:6" ht="13.5">
      <c r="B126" s="27" t="s">
        <v>139</v>
      </c>
      <c r="C126" s="24">
        <v>84.61996909129104</v>
      </c>
      <c r="D126" s="24">
        <v>-8.710634021103818</v>
      </c>
      <c r="E126" s="24">
        <v>-38.71411535933392</v>
      </c>
      <c r="F126" s="60">
        <v>-0.0851</v>
      </c>
    </row>
    <row r="127" spans="2:6" ht="13.5">
      <c r="B127" s="27" t="s">
        <v>140</v>
      </c>
      <c r="C127" s="24">
        <v>83.35182908393931</v>
      </c>
      <c r="D127" s="24">
        <v>9.932919420658212</v>
      </c>
      <c r="E127" s="24">
        <v>23.02494263098401</v>
      </c>
      <c r="F127" s="60">
        <v>-0.0511</v>
      </c>
    </row>
    <row r="128" spans="2:6" ht="13.5">
      <c r="B128" s="27" t="s">
        <v>141</v>
      </c>
      <c r="C128" s="24">
        <v>83.26814437424127</v>
      </c>
      <c r="D128" s="24">
        <v>9.903343011174002</v>
      </c>
      <c r="E128" s="24">
        <v>27.03417962842954</v>
      </c>
      <c r="F128" s="60">
        <v>-0.1146</v>
      </c>
    </row>
    <row r="129" spans="2:7" ht="13.5">
      <c r="B129" s="27" t="s">
        <v>142</v>
      </c>
      <c r="C129" s="24">
        <v>83.17918665558899</v>
      </c>
      <c r="D129" s="24">
        <v>9.862288322905462</v>
      </c>
      <c r="E129" s="24">
        <v>31.496842702250905</v>
      </c>
      <c r="F129" s="60">
        <v>-0.1761</v>
      </c>
      <c r="G129" s="24">
        <v>-0.051100000000000007</v>
      </c>
    </row>
    <row r="130" spans="2:7" ht="13.5">
      <c r="B130" s="27" t="s">
        <v>143</v>
      </c>
      <c r="C130" s="24">
        <v>83.02890097649775</v>
      </c>
      <c r="D130" s="24">
        <v>9.766035994359516</v>
      </c>
      <c r="E130" s="24">
        <v>35.88909298975864</v>
      </c>
      <c r="F130" s="60">
        <v>-0.1692</v>
      </c>
      <c r="G130" s="24">
        <v>-0.04419999999999999</v>
      </c>
    </row>
    <row r="131" spans="2:6" ht="13.5">
      <c r="B131" s="27" t="s">
        <v>144</v>
      </c>
      <c r="C131" s="24">
        <v>82.87105461486219</v>
      </c>
      <c r="D131" s="24">
        <v>9.613810446274039</v>
      </c>
      <c r="E131" s="24">
        <v>39.41053498305391</v>
      </c>
      <c r="F131" s="60">
        <v>-0.1156</v>
      </c>
    </row>
    <row r="132" spans="2:7" ht="13.5">
      <c r="B132" s="27" t="s">
        <v>145</v>
      </c>
      <c r="C132" s="24">
        <v>82.64567937781568</v>
      </c>
      <c r="D132" s="24">
        <v>8.840934277029614</v>
      </c>
      <c r="E132" s="24">
        <v>24.021233365670277</v>
      </c>
      <c r="F132" s="60">
        <v>0.2468</v>
      </c>
      <c r="G132" s="24">
        <v>0.12179999999999999</v>
      </c>
    </row>
    <row r="133" spans="2:7" ht="13.5">
      <c r="B133" s="27" t="s">
        <v>146</v>
      </c>
      <c r="C133" s="24">
        <v>82.64989012597913</v>
      </c>
      <c r="D133" s="24">
        <v>8.811445612652353</v>
      </c>
      <c r="E133" s="24">
        <v>27.420244704914715</v>
      </c>
      <c r="F133" s="60">
        <v>0.2843</v>
      </c>
      <c r="G133" s="24">
        <v>0.1593</v>
      </c>
    </row>
    <row r="134" spans="2:7" ht="13.5">
      <c r="B134" s="27" t="s">
        <v>147</v>
      </c>
      <c r="C134" s="24">
        <v>82.66203120629149</v>
      </c>
      <c r="D134" s="24">
        <v>8.747876436132593</v>
      </c>
      <c r="E134" s="24">
        <v>31.565215093726316</v>
      </c>
      <c r="F134" s="60">
        <v>0.3411</v>
      </c>
      <c r="G134" s="24">
        <v>0.21610000000000001</v>
      </c>
    </row>
    <row r="135" spans="2:7" ht="13.5">
      <c r="B135" s="27" t="s">
        <v>148</v>
      </c>
      <c r="C135" s="24">
        <v>82.67502559233702</v>
      </c>
      <c r="D135" s="24">
        <v>8.696379415773482</v>
      </c>
      <c r="E135" s="24">
        <v>36.2387413587453</v>
      </c>
      <c r="F135" s="60">
        <v>0.4071</v>
      </c>
      <c r="G135" s="24">
        <v>0.2821</v>
      </c>
    </row>
    <row r="136" spans="2:7" ht="13.5">
      <c r="B136" s="27" t="s">
        <v>149</v>
      </c>
      <c r="C136" s="24">
        <v>82.67365620111377</v>
      </c>
      <c r="D136" s="24">
        <v>8.70130852773633</v>
      </c>
      <c r="E136" s="24">
        <v>39.57267415719203</v>
      </c>
      <c r="F136" s="60">
        <v>0.427</v>
      </c>
      <c r="G136" s="24">
        <v>0.302</v>
      </c>
    </row>
    <row r="137" spans="2:7" ht="13.5">
      <c r="B137" s="27" t="s">
        <v>150</v>
      </c>
      <c r="C137" s="24">
        <v>84.60644664987818</v>
      </c>
      <c r="D137" s="24">
        <v>8.664115807051342</v>
      </c>
      <c r="E137" s="24">
        <v>39.378925053846665</v>
      </c>
      <c r="F137" s="60">
        <v>-0.3149</v>
      </c>
      <c r="G137" s="24">
        <v>-0.1899</v>
      </c>
    </row>
    <row r="138" spans="2:7" ht="13.5">
      <c r="B138" s="27" t="s">
        <v>151</v>
      </c>
      <c r="C138" s="24">
        <v>84.62510411923881</v>
      </c>
      <c r="D138" s="24">
        <v>8.730870425809934</v>
      </c>
      <c r="E138" s="24">
        <v>35.32934449337729</v>
      </c>
      <c r="F138" s="60">
        <v>-0.3027</v>
      </c>
      <c r="G138" s="24">
        <v>-0.17770000000000002</v>
      </c>
    </row>
    <row r="139" spans="2:7" ht="13.5">
      <c r="B139" s="27" t="s">
        <v>152</v>
      </c>
      <c r="C139" s="24">
        <v>84.63762226698745</v>
      </c>
      <c r="D139" s="24">
        <v>8.79015709603526</v>
      </c>
      <c r="E139" s="24">
        <v>30.960071981184495</v>
      </c>
      <c r="F139" s="60">
        <v>-0.2815</v>
      </c>
      <c r="G139" s="24">
        <v>-0.15649999999999997</v>
      </c>
    </row>
    <row r="140" spans="2:7" ht="13.5">
      <c r="B140" s="27" t="s">
        <v>153</v>
      </c>
      <c r="C140" s="24">
        <v>84.64802134780004</v>
      </c>
      <c r="D140" s="24">
        <v>9.074129983655977</v>
      </c>
      <c r="E140" s="24">
        <v>26.455415281168445</v>
      </c>
      <c r="F140" s="60">
        <v>-0.2968</v>
      </c>
      <c r="G140" s="24">
        <v>-0.1718</v>
      </c>
    </row>
    <row r="141" spans="2:7" ht="13.5">
      <c r="B141" s="27" t="s">
        <v>154</v>
      </c>
      <c r="C141" s="24">
        <v>84.65069108522893</v>
      </c>
      <c r="D141" s="24">
        <v>9.044580615965904</v>
      </c>
      <c r="E141" s="24">
        <v>22.832932521805635</v>
      </c>
      <c r="F141" s="60">
        <v>-0.2453</v>
      </c>
      <c r="G141" s="24">
        <v>-0.12029999999999999</v>
      </c>
    </row>
    <row r="142" spans="2:7" ht="13.5">
      <c r="B142" s="27" t="s">
        <v>155</v>
      </c>
      <c r="C142" s="24">
        <v>50.53465027962405</v>
      </c>
      <c r="D142" s="24">
        <v>30.077862393191833</v>
      </c>
      <c r="E142" s="24">
        <v>23.66407799996774</v>
      </c>
      <c r="F142" s="60">
        <v>-0.1585</v>
      </c>
      <c r="G142" s="24">
        <v>-0.0335</v>
      </c>
    </row>
    <row r="143" spans="2:7" ht="13.5">
      <c r="B143" s="27" t="s">
        <v>156</v>
      </c>
      <c r="C143" s="24">
        <v>50.50638233311216</v>
      </c>
      <c r="D143" s="24">
        <v>30.075608193155286</v>
      </c>
      <c r="E143" s="24">
        <v>26.882178762876148</v>
      </c>
      <c r="F143" s="60">
        <v>-0.246</v>
      </c>
      <c r="G143" s="24">
        <v>-0.121</v>
      </c>
    </row>
    <row r="144" spans="2:7" ht="13.5">
      <c r="B144" s="27" t="s">
        <v>157</v>
      </c>
      <c r="C144" s="24">
        <v>50.464078052544316</v>
      </c>
      <c r="D144" s="24">
        <v>30.07071951949931</v>
      </c>
      <c r="E144" s="24">
        <v>31.21458939983173</v>
      </c>
      <c r="F144" s="60">
        <v>-0.3704</v>
      </c>
      <c r="G144" s="24">
        <v>-0.2454</v>
      </c>
    </row>
    <row r="145" spans="2:7" ht="13.5">
      <c r="B145" s="27" t="s">
        <v>158</v>
      </c>
      <c r="C145" s="24">
        <v>50.39339110532785</v>
      </c>
      <c r="D145" s="24">
        <v>30.05842358285041</v>
      </c>
      <c r="E145" s="24">
        <v>35.129755761713895</v>
      </c>
      <c r="F145" s="60">
        <v>-0.4802</v>
      </c>
      <c r="G145" s="24">
        <v>-0.3552</v>
      </c>
    </row>
    <row r="146" spans="2:7" ht="13.5">
      <c r="B146" s="27" t="s">
        <v>159</v>
      </c>
      <c r="C146" s="24">
        <v>50.38205996750227</v>
      </c>
      <c r="D146" s="24">
        <v>30.055962133084158</v>
      </c>
      <c r="E146" s="24">
        <v>40.191708525875256</v>
      </c>
      <c r="F146" s="60">
        <v>-0.6149</v>
      </c>
      <c r="G146" s="24">
        <v>-0.4899</v>
      </c>
    </row>
    <row r="147" spans="2:6" ht="13.5">
      <c r="B147" s="27" t="s">
        <v>160</v>
      </c>
      <c r="C147" s="24">
        <v>49.67466556547065</v>
      </c>
      <c r="D147" s="24">
        <v>28.700848099234886</v>
      </c>
      <c r="E147" s="24">
        <v>36.115136135392184</v>
      </c>
      <c r="F147" s="60">
        <v>0.0634</v>
      </c>
    </row>
    <row r="148" spans="2:6" ht="13.5">
      <c r="B148" s="27" t="s">
        <v>161</v>
      </c>
      <c r="C148" s="24">
        <v>49.63785750937563</v>
      </c>
      <c r="D148" s="24">
        <v>28.807453099345743</v>
      </c>
      <c r="E148" s="24">
        <v>31.32274142668036</v>
      </c>
      <c r="F148" s="60">
        <v>0.0566</v>
      </c>
    </row>
    <row r="149" spans="2:6" ht="13.5">
      <c r="B149" s="27" t="s">
        <v>162</v>
      </c>
      <c r="C149" s="24">
        <v>49.62237384310098</v>
      </c>
      <c r="D149" s="24">
        <v>28.86965008671794</v>
      </c>
      <c r="E149" s="24">
        <v>27.42176851835405</v>
      </c>
      <c r="F149" s="60">
        <v>0.0583</v>
      </c>
    </row>
    <row r="150" spans="2:6" ht="13.5">
      <c r="B150" s="27" t="s">
        <v>163</v>
      </c>
      <c r="C150" s="24">
        <v>49.61467138256986</v>
      </c>
      <c r="D150" s="24">
        <v>28.909332175026062</v>
      </c>
      <c r="E150" s="24">
        <v>23.650545245975096</v>
      </c>
      <c r="F150" s="60">
        <v>0.0752</v>
      </c>
    </row>
    <row r="151" spans="2:6" ht="13.5">
      <c r="B151" s="27" t="s">
        <v>164</v>
      </c>
      <c r="C151" s="24">
        <v>49.76397648742476</v>
      </c>
      <c r="D151" s="24">
        <v>28.531306408940573</v>
      </c>
      <c r="E151" s="24">
        <v>40.039955730695475</v>
      </c>
      <c r="F151" s="60">
        <v>0.0625</v>
      </c>
    </row>
    <row r="152" spans="2:6" ht="13.5">
      <c r="B152" s="27" t="s">
        <v>165</v>
      </c>
      <c r="C152" s="24">
        <v>51.59775110556235</v>
      </c>
      <c r="D152" s="24">
        <v>29.14702781089209</v>
      </c>
      <c r="E152" s="24">
        <v>23.58256010495723</v>
      </c>
      <c r="F152" s="60">
        <v>-0.0672</v>
      </c>
    </row>
    <row r="153" spans="2:6" ht="13.5">
      <c r="B153" s="27" t="s">
        <v>166</v>
      </c>
      <c r="C153" s="24">
        <v>51.59907197602384</v>
      </c>
      <c r="D153" s="24">
        <v>29.036928148356264</v>
      </c>
      <c r="E153" s="24">
        <v>26.881949619388482</v>
      </c>
      <c r="F153" s="60">
        <v>-0.0781</v>
      </c>
    </row>
    <row r="154" spans="2:6" ht="13.5">
      <c r="B154" s="27" t="s">
        <v>167</v>
      </c>
      <c r="C154" s="24">
        <v>51.593559132147085</v>
      </c>
      <c r="D154" s="24">
        <v>28.96668519591792</v>
      </c>
      <c r="E154" s="24">
        <v>30.8071023738956</v>
      </c>
      <c r="F154" s="60">
        <v>-0.0581</v>
      </c>
    </row>
    <row r="155" spans="2:6" ht="13.5">
      <c r="B155" s="27" t="s">
        <v>168</v>
      </c>
      <c r="C155" s="24">
        <v>51.59995387593348</v>
      </c>
      <c r="D155" s="24">
        <v>29.070395548515407</v>
      </c>
      <c r="E155" s="24">
        <v>34.79842635947637</v>
      </c>
      <c r="F155" s="60">
        <v>-0.0686</v>
      </c>
    </row>
    <row r="156" spans="2:6" ht="13.5">
      <c r="B156" s="27" t="s">
        <v>169</v>
      </c>
      <c r="C156" s="24">
        <v>51.599517759471034</v>
      </c>
      <c r="D156" s="24">
        <v>29.04894767593943</v>
      </c>
      <c r="E156" s="24">
        <v>39.72228121301933</v>
      </c>
      <c r="F156" s="60">
        <v>-0.0657</v>
      </c>
    </row>
    <row r="157" spans="2:7" ht="13.5">
      <c r="B157" s="27" t="s">
        <v>170</v>
      </c>
      <c r="C157" s="24">
        <v>82.79114610779989</v>
      </c>
      <c r="D157" s="24">
        <v>-13.033529895706831</v>
      </c>
      <c r="E157" s="24">
        <v>24.795721289772658</v>
      </c>
      <c r="F157" s="60">
        <v>0.1817</v>
      </c>
      <c r="G157" s="24">
        <v>0.0567</v>
      </c>
    </row>
    <row r="158" spans="2:7" ht="13.5">
      <c r="B158" s="27" t="s">
        <v>171</v>
      </c>
      <c r="C158" s="24">
        <v>82.77737088721926</v>
      </c>
      <c r="D158" s="24">
        <v>-13.035782338488357</v>
      </c>
      <c r="E158" s="24">
        <v>29.13627996212883</v>
      </c>
      <c r="F158" s="60">
        <v>0.2241</v>
      </c>
      <c r="G158" s="24">
        <v>0.0991</v>
      </c>
    </row>
    <row r="159" spans="2:7" ht="13.5">
      <c r="B159" s="27" t="s">
        <v>172</v>
      </c>
      <c r="C159" s="24">
        <v>82.7811229612575</v>
      </c>
      <c r="D159" s="24">
        <v>-13.03514940351627</v>
      </c>
      <c r="E159" s="24">
        <v>33.21753505300381</v>
      </c>
      <c r="F159" s="60">
        <v>0.257</v>
      </c>
      <c r="G159" s="24">
        <v>0.132</v>
      </c>
    </row>
    <row r="160" spans="2:7" ht="13.5">
      <c r="B160" s="27" t="s">
        <v>173</v>
      </c>
      <c r="C160" s="24">
        <v>82.74411708666766</v>
      </c>
      <c r="D160" s="24">
        <v>-13.042032577240855</v>
      </c>
      <c r="E160" s="24">
        <v>36.98577700882708</v>
      </c>
      <c r="F160" s="60">
        <v>0.2886</v>
      </c>
      <c r="G160" s="24">
        <v>0.16360000000000002</v>
      </c>
    </row>
    <row r="161" spans="2:7" ht="13.5">
      <c r="B161" s="27" t="s">
        <v>174</v>
      </c>
      <c r="C161" s="24">
        <v>82.71108558260762</v>
      </c>
      <c r="D161" s="24">
        <v>-13.049396881217865</v>
      </c>
      <c r="E161" s="24">
        <v>39.89073362975258</v>
      </c>
      <c r="F161" s="60">
        <v>0.3098</v>
      </c>
      <c r="G161" s="24">
        <v>0.18480000000000002</v>
      </c>
    </row>
    <row r="162" spans="2:7" ht="13.5">
      <c r="B162" s="27" t="s">
        <v>175</v>
      </c>
      <c r="C162" s="24">
        <v>83.85759470453297</v>
      </c>
      <c r="D162" s="24">
        <v>-13.597299228274698</v>
      </c>
      <c r="E162" s="24">
        <v>23.456135322501233</v>
      </c>
      <c r="F162" s="60">
        <v>-0.2088</v>
      </c>
      <c r="G162" s="24">
        <v>-0.08380000000000001</v>
      </c>
    </row>
    <row r="163" spans="2:7" ht="13.5">
      <c r="B163" s="27" t="s">
        <v>176</v>
      </c>
      <c r="C163" s="24">
        <v>83.87718058915223</v>
      </c>
      <c r="D163" s="24">
        <v>-13.641255098574169</v>
      </c>
      <c r="E163" s="24">
        <v>26.24904826582519</v>
      </c>
      <c r="F163" s="60">
        <v>-0.172</v>
      </c>
      <c r="G163" s="24">
        <v>-0.046999999999999986</v>
      </c>
    </row>
    <row r="164" spans="2:6" ht="13.5">
      <c r="B164" s="27" t="s">
        <v>177</v>
      </c>
      <c r="C164" s="24">
        <v>83.82336699273043</v>
      </c>
      <c r="D164" s="24">
        <v>-13.531526921556148</v>
      </c>
      <c r="E164" s="24">
        <v>31.450562735888827</v>
      </c>
      <c r="F164" s="60">
        <v>-0.0631</v>
      </c>
    </row>
    <row r="165" spans="2:6" ht="13.5">
      <c r="B165" s="27" t="s">
        <v>178</v>
      </c>
      <c r="C165" s="24">
        <v>83.88681432216555</v>
      </c>
      <c r="D165" s="24">
        <v>-13.665201094254334</v>
      </c>
      <c r="E165" s="24">
        <v>37.29412621750335</v>
      </c>
      <c r="F165" s="60">
        <v>-0.0498</v>
      </c>
    </row>
    <row r="166" spans="2:6" ht="13.5">
      <c r="B166" s="27" t="s">
        <v>179</v>
      </c>
      <c r="C166" s="24">
        <v>83.91360866880808</v>
      </c>
      <c r="D166" s="24">
        <v>-13.743815767213398</v>
      </c>
      <c r="E166" s="24">
        <v>39.9301968678194</v>
      </c>
      <c r="F166" s="60">
        <v>-0.0648</v>
      </c>
    </row>
    <row r="167" spans="2:6" ht="13.5">
      <c r="B167" s="27" t="s">
        <v>180</v>
      </c>
      <c r="C167" s="24">
        <v>50.67980597568812</v>
      </c>
      <c r="D167" s="24">
        <v>-28.08318961052864</v>
      </c>
      <c r="E167" s="24">
        <v>31.659539180706822</v>
      </c>
      <c r="F167" s="60">
        <v>0.0355</v>
      </c>
    </row>
    <row r="168" spans="2:6" ht="13.5">
      <c r="B168" s="27" t="s">
        <v>181</v>
      </c>
      <c r="C168" s="24">
        <v>50.69716718097079</v>
      </c>
      <c r="D168" s="24">
        <v>-28.084731953020263</v>
      </c>
      <c r="E168" s="24">
        <v>35.70372413600959</v>
      </c>
      <c r="F168" s="60">
        <v>0.036</v>
      </c>
    </row>
    <row r="169" spans="2:6" ht="13.5">
      <c r="B169" s="27" t="s">
        <v>182</v>
      </c>
      <c r="C169" s="24">
        <v>50.74482743924028</v>
      </c>
      <c r="D169" s="24">
        <v>-28.090543098688606</v>
      </c>
      <c r="E169" s="24">
        <v>40.38112538911691</v>
      </c>
      <c r="F169" s="60">
        <v>0.0394</v>
      </c>
    </row>
    <row r="170" spans="2:6" ht="13.5">
      <c r="B170" s="27" t="s">
        <v>183</v>
      </c>
      <c r="C170" s="24">
        <v>50.79970445662099</v>
      </c>
      <c r="D170" s="24">
        <v>-28.100143848704082</v>
      </c>
      <c r="E170" s="24">
        <v>44.790779864660436</v>
      </c>
      <c r="F170" s="60">
        <v>0.0475</v>
      </c>
    </row>
    <row r="171" spans="2:7" ht="13.5">
      <c r="B171" s="27" t="s">
        <v>184</v>
      </c>
      <c r="C171" s="24">
        <v>50.99828927477071</v>
      </c>
      <c r="D171" s="24">
        <v>-28.16274016538353</v>
      </c>
      <c r="E171" s="24">
        <v>47.87399998126362</v>
      </c>
      <c r="F171" s="60">
        <v>0.1752</v>
      </c>
      <c r="G171" s="24">
        <v>0.050199999999999995</v>
      </c>
    </row>
    <row r="172" spans="2:7" ht="13.5">
      <c r="B172" s="27" t="s">
        <v>185</v>
      </c>
      <c r="C172" s="24">
        <v>49.60241955979781</v>
      </c>
      <c r="D172" s="24">
        <v>-29.01047833732057</v>
      </c>
      <c r="E172" s="24">
        <v>31.697294574824173</v>
      </c>
      <c r="F172" s="60">
        <v>-0.1485</v>
      </c>
      <c r="G172" s="24">
        <v>-0.023499999999999993</v>
      </c>
    </row>
    <row r="173" spans="2:7" ht="13.5">
      <c r="B173" s="27" t="s">
        <v>186</v>
      </c>
      <c r="C173" s="24">
        <v>49.60759026120143</v>
      </c>
      <c r="D173" s="24">
        <v>-28.957024784145144</v>
      </c>
      <c r="E173" s="24">
        <v>35.18310314893035</v>
      </c>
      <c r="F173" s="60">
        <v>-0.2552</v>
      </c>
      <c r="G173" s="24">
        <v>-0.13019999999999998</v>
      </c>
    </row>
    <row r="174" spans="2:7" ht="13.5">
      <c r="B174" s="27" t="s">
        <v>187</v>
      </c>
      <c r="C174" s="24">
        <v>49.61808778120167</v>
      </c>
      <c r="D174" s="24">
        <v>-28.89066330419796</v>
      </c>
      <c r="E174" s="24">
        <v>40.55899963306818</v>
      </c>
      <c r="F174" s="60">
        <v>-0.418</v>
      </c>
      <c r="G174" s="24">
        <v>-0.293</v>
      </c>
    </row>
    <row r="175" spans="2:7" ht="13.5">
      <c r="B175" s="27" t="s">
        <v>188</v>
      </c>
      <c r="C175" s="24">
        <v>49.60002430137423</v>
      </c>
      <c r="D175" s="24">
        <v>-29.08697149557748</v>
      </c>
      <c r="E175" s="24">
        <v>44.47355028906721</v>
      </c>
      <c r="F175" s="60">
        <v>-0.4392</v>
      </c>
      <c r="G175" s="24">
        <v>-0.3142</v>
      </c>
    </row>
    <row r="176" spans="2:7" ht="13.5">
      <c r="B176" s="27" t="s">
        <v>189</v>
      </c>
      <c r="C176" s="24">
        <v>49.61266725013059</v>
      </c>
      <c r="D176" s="24">
        <v>-28.921336732385882</v>
      </c>
      <c r="E176" s="24">
        <v>47.95663899900905</v>
      </c>
      <c r="F176" s="60">
        <v>-0.5235</v>
      </c>
      <c r="G176" s="24">
        <v>-0.39849999999999997</v>
      </c>
    </row>
    <row r="177" spans="2:7" ht="13.5">
      <c r="B177" s="27" t="s">
        <v>190</v>
      </c>
      <c r="C177" s="24">
        <v>51.5826246663406</v>
      </c>
      <c r="D177" s="24">
        <v>-28.894396241679495</v>
      </c>
      <c r="E177" s="24">
        <v>32.63836001142384</v>
      </c>
      <c r="F177" s="60">
        <v>0.1796</v>
      </c>
      <c r="G177" s="24">
        <v>0.05460000000000001</v>
      </c>
    </row>
    <row r="178" spans="2:7" ht="13.5">
      <c r="B178" s="27" t="s">
        <v>191</v>
      </c>
      <c r="C178" s="24">
        <v>51.59575745295828</v>
      </c>
      <c r="D178" s="24">
        <v>-28.98798320847706</v>
      </c>
      <c r="E178" s="24">
        <v>35.914670116470475</v>
      </c>
      <c r="F178" s="60">
        <v>0.2763</v>
      </c>
      <c r="G178" s="24">
        <v>0.1513</v>
      </c>
    </row>
    <row r="179" spans="2:7" ht="13.5">
      <c r="B179" s="27" t="s">
        <v>192</v>
      </c>
      <c r="C179" s="24">
        <v>51.59716525743624</v>
      </c>
      <c r="D179" s="24">
        <v>-29.0047574235577</v>
      </c>
      <c r="E179" s="24">
        <v>39.53206002828491</v>
      </c>
      <c r="F179" s="60">
        <v>0.381</v>
      </c>
      <c r="G179" s="24">
        <v>0.256</v>
      </c>
    </row>
    <row r="180" spans="2:7" ht="13.5">
      <c r="B180" s="27" t="s">
        <v>193</v>
      </c>
      <c r="C180" s="24">
        <v>51.59349850695768</v>
      </c>
      <c r="D180" s="24">
        <v>-28.96615488354197</v>
      </c>
      <c r="E180" s="24">
        <v>44.131411351557055</v>
      </c>
      <c r="F180" s="60">
        <v>0.5175</v>
      </c>
      <c r="G180" s="24">
        <v>0.3925</v>
      </c>
    </row>
    <row r="181" spans="2:7" ht="13.5">
      <c r="B181" s="27" t="s">
        <v>194</v>
      </c>
      <c r="C181" s="24">
        <v>51.5943424026728</v>
      </c>
      <c r="D181" s="24">
        <v>-28.973777683484478</v>
      </c>
      <c r="E181" s="24">
        <v>47.37002186447823</v>
      </c>
      <c r="F181" s="60">
        <v>0.5984</v>
      </c>
      <c r="G181" s="24">
        <v>0.47340000000000004</v>
      </c>
    </row>
    <row r="182" spans="2:6" ht="13.5">
      <c r="B182" s="27" t="s">
        <v>195</v>
      </c>
      <c r="C182" s="24">
        <v>50.58930250139511</v>
      </c>
      <c r="D182" s="24">
        <v>-30.079942750912103</v>
      </c>
      <c r="E182" s="24">
        <v>32.41643387825225</v>
      </c>
      <c r="F182" s="60">
        <v>-0.0538</v>
      </c>
    </row>
    <row r="183" spans="2:6" ht="13.5">
      <c r="B183" s="27" t="s">
        <v>196</v>
      </c>
      <c r="C183" s="24">
        <v>50.67862098604523</v>
      </c>
      <c r="D183" s="24">
        <v>-30.07690455024984</v>
      </c>
      <c r="E183" s="24">
        <v>36.19936700747706</v>
      </c>
      <c r="F183" s="60">
        <v>-0.0602</v>
      </c>
    </row>
    <row r="184" spans="2:6" ht="13.5">
      <c r="B184" s="27" t="s">
        <v>197</v>
      </c>
      <c r="C184" s="24">
        <v>50.74161495435763</v>
      </c>
      <c r="D184" s="24">
        <v>-30.069921788256938</v>
      </c>
      <c r="E184" s="24">
        <v>40.83917422387886</v>
      </c>
      <c r="F184" s="60">
        <v>-0.0719</v>
      </c>
    </row>
    <row r="185" spans="2:6" ht="13.5">
      <c r="B185" s="27" t="s">
        <v>198</v>
      </c>
      <c r="C185" s="24">
        <v>50.81493940064472</v>
      </c>
      <c r="D185" s="24">
        <v>-30.056627358305477</v>
      </c>
      <c r="E185" s="24">
        <v>44.27061157307646</v>
      </c>
      <c r="F185" s="60">
        <v>-0.0629</v>
      </c>
    </row>
    <row r="186" spans="2:6" ht="13.5">
      <c r="B186" s="27" t="s">
        <v>199</v>
      </c>
      <c r="C186" s="24">
        <v>50.85829527214953</v>
      </c>
      <c r="D186" s="24">
        <v>-30.046065989434716</v>
      </c>
      <c r="E186" s="24">
        <v>48.04754893112769</v>
      </c>
      <c r="F186" s="60">
        <v>-0.0714</v>
      </c>
    </row>
    <row r="187" spans="2:7" ht="13.5">
      <c r="B187" s="27" t="s">
        <v>200</v>
      </c>
      <c r="C187" s="24">
        <v>81.93907356556326</v>
      </c>
      <c r="D187" s="24">
        <v>-14.047206669407418</v>
      </c>
      <c r="E187" s="24">
        <v>24.14349991157437</v>
      </c>
      <c r="F187" s="60">
        <v>0.2409</v>
      </c>
      <c r="G187" s="24">
        <v>0.1159</v>
      </c>
    </row>
    <row r="188" spans="2:7" ht="13.5">
      <c r="B188" s="27" t="s">
        <v>201</v>
      </c>
      <c r="C188" s="24">
        <v>81.93985683240912</v>
      </c>
      <c r="D188" s="24">
        <v>-13.985894372703935</v>
      </c>
      <c r="E188" s="24">
        <v>27.263592091254207</v>
      </c>
      <c r="F188" s="60">
        <v>0.2531</v>
      </c>
      <c r="G188" s="24">
        <v>0.1281</v>
      </c>
    </row>
    <row r="189" spans="2:7" ht="13.5">
      <c r="B189" s="27" t="s">
        <v>202</v>
      </c>
      <c r="C189" s="24">
        <v>81.94629190992059</v>
      </c>
      <c r="D189" s="24">
        <v>-13.907707661391814</v>
      </c>
      <c r="E189" s="24">
        <v>31.76715069534616</v>
      </c>
      <c r="F189" s="60">
        <v>0.2622</v>
      </c>
      <c r="G189" s="24">
        <v>0.1372</v>
      </c>
    </row>
    <row r="190" spans="2:7" ht="13.5">
      <c r="B190" s="27" t="s">
        <v>203</v>
      </c>
      <c r="C190" s="24">
        <v>81.95968404792683</v>
      </c>
      <c r="D190" s="24">
        <v>-13.825863248225023</v>
      </c>
      <c r="E190" s="24">
        <v>36.50523249329785</v>
      </c>
      <c r="F190" s="60">
        <v>0.1745</v>
      </c>
      <c r="G190" s="24">
        <v>0.04949999999999999</v>
      </c>
    </row>
    <row r="191" spans="2:7" ht="13.5">
      <c r="B191" s="27" t="s">
        <v>204</v>
      </c>
      <c r="C191" s="24">
        <v>81.96724256477138</v>
      </c>
      <c r="D191" s="24">
        <v>-13.79213922719686</v>
      </c>
      <c r="E191" s="24">
        <v>39.68703625169931</v>
      </c>
      <c r="F191" s="60">
        <v>0.1435</v>
      </c>
      <c r="G191" s="24">
        <v>0.01849999999999999</v>
      </c>
    </row>
    <row r="192" spans="2:7" ht="13.5">
      <c r="B192" s="27" t="s">
        <v>205</v>
      </c>
      <c r="C192" s="24">
        <v>82.89949555828652</v>
      </c>
      <c r="D192" s="24">
        <v>-15.036303504776711</v>
      </c>
      <c r="E192" s="24">
        <v>23.30027114816464</v>
      </c>
      <c r="F192" s="60">
        <v>-0.1812</v>
      </c>
      <c r="G192" s="24">
        <v>-0.0562</v>
      </c>
    </row>
    <row r="193" spans="2:7" ht="13.5">
      <c r="B193" s="27" t="s">
        <v>206</v>
      </c>
      <c r="C193" s="24">
        <v>82.8777156219955</v>
      </c>
      <c r="D193" s="24">
        <v>-15.035041386155026</v>
      </c>
      <c r="E193" s="24">
        <v>26.522550062651703</v>
      </c>
      <c r="F193" s="60">
        <v>-0.231</v>
      </c>
      <c r="G193" s="24">
        <v>-0.10600000000000001</v>
      </c>
    </row>
    <row r="194" spans="2:7" ht="13.5">
      <c r="B194" s="27" t="s">
        <v>207</v>
      </c>
      <c r="C194" s="24">
        <v>82.9567175173604</v>
      </c>
      <c r="D194" s="24">
        <v>-15.037371928725927</v>
      </c>
      <c r="E194" s="24">
        <v>30.25509720067543</v>
      </c>
      <c r="F194" s="60">
        <v>-0.3118</v>
      </c>
      <c r="G194" s="24">
        <v>-0.18680000000000002</v>
      </c>
    </row>
    <row r="195" spans="2:7" ht="13.5">
      <c r="B195" s="27" t="s">
        <v>208</v>
      </c>
      <c r="C195" s="24">
        <v>83.01493680192593</v>
      </c>
      <c r="D195" s="24">
        <v>-15.035121946298833</v>
      </c>
      <c r="E195" s="24">
        <v>34.48018526397531</v>
      </c>
      <c r="F195" s="60">
        <v>-0.3915</v>
      </c>
      <c r="G195" s="24">
        <v>-0.2665</v>
      </c>
    </row>
    <row r="196" spans="2:7" ht="13.5">
      <c r="B196" s="27" t="s">
        <v>209</v>
      </c>
      <c r="C196" s="24">
        <v>83.06769266802947</v>
      </c>
      <c r="D196" s="24">
        <v>-15.030157877867053</v>
      </c>
      <c r="E196" s="24">
        <v>37.65911162574405</v>
      </c>
      <c r="F196" s="60">
        <v>-0.4504</v>
      </c>
      <c r="G196" s="24">
        <v>-0.3254</v>
      </c>
    </row>
    <row r="197" spans="2:7" ht="13.5">
      <c r="B197" s="27" t="s">
        <v>210</v>
      </c>
      <c r="C197" s="24">
        <v>83.1187277860398</v>
      </c>
      <c r="D197" s="24">
        <v>-15.022669255411241</v>
      </c>
      <c r="E197" s="24">
        <v>40.02101717554889</v>
      </c>
      <c r="F197" s="60">
        <v>-0.4907</v>
      </c>
      <c r="G197" s="24">
        <v>-0.3657</v>
      </c>
    </row>
    <row r="198" spans="2:6" ht="13.5">
      <c r="B198" s="27" t="s">
        <v>211</v>
      </c>
      <c r="C198" s="24">
        <v>83.69120388124846</v>
      </c>
      <c r="D198" s="24">
        <v>7.961697722174375</v>
      </c>
      <c r="E198" s="24">
        <v>24.0111767169226</v>
      </c>
      <c r="F198" s="60">
        <v>0.068</v>
      </c>
    </row>
    <row r="199" spans="2:6" ht="13.5">
      <c r="B199" s="27" t="s">
        <v>212</v>
      </c>
      <c r="C199" s="24">
        <v>83.7007810422496</v>
      </c>
      <c r="D199" s="24">
        <v>7.9621775522450315</v>
      </c>
      <c r="E199" s="24">
        <v>27.23112910457675</v>
      </c>
      <c r="F199" s="60">
        <v>0.0979</v>
      </c>
    </row>
    <row r="200" spans="2:7" ht="13.5">
      <c r="B200" s="27" t="s">
        <v>213</v>
      </c>
      <c r="C200" s="24">
        <v>83.6715084685523</v>
      </c>
      <c r="D200" s="24">
        <v>7.960997704591927</v>
      </c>
      <c r="E200" s="24">
        <v>32.39611887706916</v>
      </c>
      <c r="F200" s="60">
        <v>0.1636</v>
      </c>
      <c r="G200" s="24">
        <v>0.038599999999999995</v>
      </c>
    </row>
    <row r="201" spans="2:7" ht="13.5">
      <c r="B201" s="27" t="s">
        <v>214</v>
      </c>
      <c r="C201" s="24">
        <v>83.55943950309972</v>
      </c>
      <c r="D201" s="24">
        <v>7.964348666446959</v>
      </c>
      <c r="E201" s="24">
        <v>35.676472818832224</v>
      </c>
      <c r="F201" s="60">
        <v>0.1313</v>
      </c>
      <c r="G201" s="24">
        <v>0.0063</v>
      </c>
    </row>
    <row r="202" spans="2:7" ht="13.5">
      <c r="B202" s="27" t="s">
        <v>215</v>
      </c>
      <c r="C202" s="24">
        <v>83.48810933564344</v>
      </c>
      <c r="D202" s="24">
        <v>7.973035471896375</v>
      </c>
      <c r="E202" s="24">
        <v>38.807758942030624</v>
      </c>
      <c r="F202" s="60">
        <v>0.1637</v>
      </c>
      <c r="G202" s="24">
        <v>0.03870000000000001</v>
      </c>
    </row>
    <row r="203" spans="2:7" ht="13.5">
      <c r="B203" s="27" t="s">
        <v>216</v>
      </c>
      <c r="C203" s="24">
        <v>50.73524423494185</v>
      </c>
      <c r="D203" s="24">
        <v>28.089187735465753</v>
      </c>
      <c r="E203" s="24">
        <v>24.472580652642183</v>
      </c>
      <c r="F203" s="60">
        <v>0.1713</v>
      </c>
      <c r="G203" s="24">
        <v>0.04630000000000001</v>
      </c>
    </row>
    <row r="204" spans="2:7" ht="13.5">
      <c r="B204" s="27" t="s">
        <v>217</v>
      </c>
      <c r="C204" s="24">
        <v>50.71926193956913</v>
      </c>
      <c r="D204" s="24">
        <v>28.087137201675745</v>
      </c>
      <c r="E204" s="24">
        <v>28.31834160370712</v>
      </c>
      <c r="F204" s="60">
        <v>0.3067</v>
      </c>
      <c r="G204" s="24">
        <v>0.18169999999999997</v>
      </c>
    </row>
    <row r="205" spans="2:7" ht="13.5">
      <c r="B205" s="27" t="s">
        <v>218</v>
      </c>
      <c r="C205" s="24">
        <v>50.65284570959139</v>
      </c>
      <c r="D205" s="24">
        <v>28.08139733767895</v>
      </c>
      <c r="E205" s="24">
        <v>33.488367023757185</v>
      </c>
      <c r="F205" s="60">
        <v>0.4665</v>
      </c>
      <c r="G205" s="24">
        <v>0.3415</v>
      </c>
    </row>
    <row r="206" spans="2:7" ht="13.5">
      <c r="B206" s="27" t="s">
        <v>219</v>
      </c>
      <c r="C206" s="24">
        <v>50.65501092872904</v>
      </c>
      <c r="D206" s="24">
        <v>28.081514274541906</v>
      </c>
      <c r="E206" s="24">
        <v>36.11415932498458</v>
      </c>
      <c r="F206" s="60">
        <v>0.6169</v>
      </c>
      <c r="G206" s="24">
        <v>0.4919</v>
      </c>
    </row>
    <row r="207" spans="2:7" ht="13.5">
      <c r="B207" s="27" t="s">
        <v>220</v>
      </c>
      <c r="C207" s="24">
        <v>50.64623757261436</v>
      </c>
      <c r="D207" s="24">
        <v>28.081069555435423</v>
      </c>
      <c r="E207" s="24">
        <v>39.54052866747936</v>
      </c>
      <c r="F207" s="60">
        <v>0.6292</v>
      </c>
      <c r="G207" s="24">
        <v>0.5042</v>
      </c>
    </row>
  </sheetData>
  <sheetProtection password="861B" sheet="1" objects="1" scenarios="1" formatCells="0" formatColumns="0" formatRows="0"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6" ht="13.5"/>
    <row r="7" spans="3:5" ht="24">
      <c r="C7" s="67" t="s">
        <v>45</v>
      </c>
      <c r="D7" s="67"/>
      <c r="E7" s="67"/>
    </row>
    <row r="9" spans="2:6" ht="13.5">
      <c r="B9" s="4" t="s">
        <v>53</v>
      </c>
      <c r="C9" s="66" t="s">
        <v>57</v>
      </c>
      <c r="D9" s="66"/>
      <c r="E9" s="4" t="s">
        <v>3</v>
      </c>
      <c r="F9" s="45">
        <v>38936.82064814815</v>
      </c>
    </row>
    <row r="10" spans="2:4" ht="13.5">
      <c r="B10" s="4" t="s">
        <v>54</v>
      </c>
      <c r="C10" s="66" t="s">
        <v>58</v>
      </c>
      <c r="D10" s="66"/>
    </row>
    <row r="11" spans="2:4" ht="13.5">
      <c r="B11" s="4" t="s">
        <v>55</v>
      </c>
      <c r="C11" s="66"/>
      <c r="D11" s="66"/>
    </row>
    <row r="12" spans="2:4" ht="13.5">
      <c r="B12" s="4" t="s">
        <v>56</v>
      </c>
      <c r="C12" s="66" t="s">
        <v>59</v>
      </c>
      <c r="D12" s="66"/>
    </row>
    <row r="13" spans="2:8" ht="13.5">
      <c r="B13" s="89" t="s">
        <v>52</v>
      </c>
      <c r="C13" s="88"/>
      <c r="D13" s="88"/>
      <c r="E13" s="88"/>
      <c r="F13" s="88"/>
      <c r="G13" s="88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24</v>
      </c>
      <c r="D36" s="43">
        <v>0</v>
      </c>
      <c r="E36" s="43">
        <v>26</v>
      </c>
      <c r="F36" s="43">
        <v>50</v>
      </c>
      <c r="G36" s="44">
        <v>31.05590062111801</v>
      </c>
      <c r="H36" s="55"/>
    </row>
    <row r="37" spans="2:8" ht="13.5">
      <c r="B37" s="48" t="s">
        <v>39</v>
      </c>
      <c r="C37" s="43">
        <v>53</v>
      </c>
      <c r="D37" s="43"/>
      <c r="E37" s="43">
        <v>58</v>
      </c>
      <c r="F37" s="43">
        <v>111</v>
      </c>
      <c r="G37" s="44">
        <v>68.94409937888199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77</v>
      </c>
      <c r="D39" s="43">
        <v>0</v>
      </c>
      <c r="E39" s="43">
        <v>84</v>
      </c>
      <c r="F39" s="43">
        <v>161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0.5950459205564158</v>
      </c>
      <c r="D42" s="41">
        <v>0.7435921888289663</v>
      </c>
      <c r="E42" s="41">
        <v>1.3072140141900945E-05</v>
      </c>
      <c r="F42" s="50">
        <v>0.7621</v>
      </c>
    </row>
    <row r="43" spans="2:6" ht="13.5">
      <c r="B43" s="48" t="s">
        <v>13</v>
      </c>
      <c r="C43" s="41">
        <v>-0.4149769386329325</v>
      </c>
      <c r="D43" s="41">
        <v>-0.6285517126036204</v>
      </c>
      <c r="E43" s="41">
        <v>-6.208889967496134E-06</v>
      </c>
      <c r="F43" s="50">
        <v>-0.6164106173074104</v>
      </c>
    </row>
    <row r="44" spans="2:6" ht="13.5">
      <c r="B44" s="48" t="s">
        <v>14</v>
      </c>
      <c r="C44" s="41">
        <v>1.0100228591893483</v>
      </c>
      <c r="D44" s="41">
        <v>1.3721439014325867</v>
      </c>
      <c r="E44" s="41">
        <v>1.928103010939708E-05</v>
      </c>
      <c r="F44" s="50">
        <v>1.3785106173074104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0.01779244587287313</v>
      </c>
      <c r="D46" s="41">
        <v>0.010408830388130376</v>
      </c>
      <c r="E46" s="41">
        <v>-3.454211549779807E-08</v>
      </c>
      <c r="F46" s="50">
        <v>0.012346583850931674</v>
      </c>
    </row>
    <row r="47" spans="2:6" ht="13.5">
      <c r="B47" s="48" t="s">
        <v>26</v>
      </c>
      <c r="C47" s="41">
        <v>0.19503666576743398</v>
      </c>
      <c r="D47" s="41">
        <v>0.2189834910628436</v>
      </c>
      <c r="E47" s="41">
        <v>2.0827917521362706E-06</v>
      </c>
      <c r="F47" s="50">
        <v>0.2932457507894807</v>
      </c>
    </row>
    <row r="48" spans="2:6" ht="13.5">
      <c r="B48" s="48" t="s">
        <v>27</v>
      </c>
      <c r="C48" s="41">
        <v>0.1948294046728721</v>
      </c>
      <c r="D48" s="41">
        <v>0.21941845756014183</v>
      </c>
      <c r="E48" s="41">
        <v>2.0890029923519046E-06</v>
      </c>
      <c r="F48" s="50">
        <v>0.29390068008407527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6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0.125</v>
      </c>
      <c r="C1">
        <f>MAX(GaussDistr_1)-1</f>
        <v>18</v>
      </c>
      <c r="F1" t="s">
        <v>21</v>
      </c>
      <c r="G1">
        <v>161</v>
      </c>
    </row>
    <row r="2" spans="2:3" ht="12.75">
      <c r="B2">
        <v>-0.125</v>
      </c>
      <c r="C2">
        <f>MAX(GaussDistr_1)-1</f>
        <v>18</v>
      </c>
    </row>
    <row r="3" spans="1:16" ht="12.75">
      <c r="A3" t="str">
        <f>"-3s"</f>
        <v>-3s</v>
      </c>
      <c r="B3">
        <v>-0.8693554564012942</v>
      </c>
      <c r="C3">
        <f aca="true" t="shared" si="0" ref="C3:C33">NORMDIST(B3,AveDev3D_0,StandardDev3D_0,FALSE)*NumPoints_7*I3</f>
        <v>0.1427055188644039</v>
      </c>
      <c r="D3">
        <v>0</v>
      </c>
      <c r="F3" t="s">
        <v>17</v>
      </c>
      <c r="G3">
        <v>15</v>
      </c>
      <c r="I3">
        <f>B5-B4</f>
        <v>0.05878013601681509</v>
      </c>
      <c r="N3">
        <v>0.125</v>
      </c>
      <c r="O3">
        <v>-0.125</v>
      </c>
      <c r="P3">
        <v>0.012346583850931674</v>
      </c>
    </row>
    <row r="4" spans="1:16" ht="12.75">
      <c r="B4">
        <v>-0.8105753203844791</v>
      </c>
      <c r="C4">
        <f t="shared" si="0"/>
        <v>0.2548775409719549</v>
      </c>
      <c r="D4">
        <v>0</v>
      </c>
      <c r="F4" t="s">
        <v>18</v>
      </c>
      <c r="G4">
        <v>5</v>
      </c>
      <c r="I4">
        <f>I3</f>
        <v>0.05878013601681509</v>
      </c>
      <c r="N4">
        <v>0.125</v>
      </c>
      <c r="O4">
        <v>-0.125</v>
      </c>
      <c r="P4">
        <v>0.012346583850931674</v>
      </c>
    </row>
    <row r="5" spans="1:16" ht="12.75">
      <c r="B5">
        <v>-0.751795184367664</v>
      </c>
      <c r="C5">
        <f t="shared" si="0"/>
        <v>0.4373716093246771</v>
      </c>
      <c r="D5">
        <v>0</v>
      </c>
      <c r="I5">
        <f>I4</f>
        <v>0.05878013601681509</v>
      </c>
      <c r="N5">
        <v>0.125</v>
      </c>
      <c r="O5">
        <v>-0.125</v>
      </c>
      <c r="P5">
        <v>0.012346583850931674</v>
      </c>
    </row>
    <row r="6" spans="1:16" ht="12.75">
      <c r="B6">
        <v>-0.6930150483508489</v>
      </c>
      <c r="C6">
        <f t="shared" si="0"/>
        <v>0.7211038754939421</v>
      </c>
      <c r="D6">
        <v>0</v>
      </c>
      <c r="I6">
        <f aca="true" t="shared" si="1" ref="I6:I33">I5</f>
        <v>0.05878013601681509</v>
      </c>
      <c r="N6">
        <v>0.125</v>
      </c>
      <c r="O6">
        <v>-0.125</v>
      </c>
      <c r="P6">
        <v>0.012346583850931674</v>
      </c>
    </row>
    <row r="7" spans="1:16" ht="12.75">
      <c r="B7">
        <v>-0.634234912334034</v>
      </c>
      <c r="C7">
        <f t="shared" si="0"/>
        <v>1.1422818896486528</v>
      </c>
      <c r="D7">
        <v>2</v>
      </c>
      <c r="I7">
        <f t="shared" si="1"/>
        <v>0.05878013601681509</v>
      </c>
      <c r="N7">
        <v>0.125</v>
      </c>
      <c r="O7">
        <v>-0.125</v>
      </c>
      <c r="P7">
        <v>0.012346583850931674</v>
      </c>
    </row>
    <row r="8" spans="1:16" ht="12.75">
      <c r="A8" t="str">
        <f>"-2s"</f>
        <v>-2s</v>
      </c>
      <c r="B8">
        <v>-0.5754547763172189</v>
      </c>
      <c r="C8">
        <f t="shared" si="0"/>
        <v>1.7385091217246562</v>
      </c>
      <c r="D8">
        <v>3</v>
      </c>
      <c r="I8">
        <f t="shared" si="1"/>
        <v>0.05878013601681509</v>
      </c>
      <c r="N8">
        <v>0.125</v>
      </c>
      <c r="O8">
        <v>-0.125</v>
      </c>
      <c r="P8">
        <v>0.012346583850931674</v>
      </c>
    </row>
    <row r="9" spans="1:16" ht="12.75">
      <c r="B9">
        <v>-0.5166746403004038</v>
      </c>
      <c r="C9">
        <f t="shared" si="0"/>
        <v>2.5421950972887943</v>
      </c>
      <c r="D9">
        <v>4</v>
      </c>
      <c r="I9">
        <f t="shared" si="1"/>
        <v>0.05878013601681509</v>
      </c>
      <c r="N9">
        <v>0.125</v>
      </c>
      <c r="O9">
        <v>-0.125</v>
      </c>
      <c r="P9">
        <v>0.012346583850931674</v>
      </c>
    </row>
    <row r="10" spans="1:16" ht="12.75">
      <c r="B10">
        <v>-0.45789450428358874</v>
      </c>
      <c r="C10">
        <f t="shared" si="0"/>
        <v>3.571650876678471</v>
      </c>
      <c r="D10">
        <v>5</v>
      </c>
      <c r="I10">
        <f t="shared" si="1"/>
        <v>0.05878013601681509</v>
      </c>
      <c r="N10">
        <v>0.125</v>
      </c>
      <c r="O10">
        <v>-0.125</v>
      </c>
      <c r="P10">
        <v>0.012346583850931674</v>
      </c>
    </row>
    <row r="11" spans="1:16" ht="12.75">
      <c r="B11">
        <v>-0.3991143682667737</v>
      </c>
      <c r="C11">
        <f t="shared" si="0"/>
        <v>4.821224393470986</v>
      </c>
      <c r="D11">
        <v>8</v>
      </c>
      <c r="I11">
        <f t="shared" si="1"/>
        <v>0.05878013601681509</v>
      </c>
      <c r="N11">
        <v>0.125</v>
      </c>
      <c r="O11">
        <v>-0.125</v>
      </c>
      <c r="P11">
        <v>0.012346583850931674</v>
      </c>
    </row>
    <row r="12" spans="1:16" ht="12.75">
      <c r="B12">
        <v>-0.3403342322499586</v>
      </c>
      <c r="C12">
        <f t="shared" si="0"/>
        <v>6.25279097045946</v>
      </c>
      <c r="D12">
        <v>6</v>
      </c>
      <c r="I12">
        <f t="shared" si="1"/>
        <v>0.05878013601681509</v>
      </c>
      <c r="N12">
        <v>0.125</v>
      </c>
      <c r="O12">
        <v>-0.125</v>
      </c>
      <c r="P12">
        <v>0.012346583850931674</v>
      </c>
    </row>
    <row r="13" spans="1:16" ht="12.75">
      <c r="B13">
        <v>-0.2815540962331436</v>
      </c>
      <c r="C13">
        <f t="shared" si="0"/>
        <v>7.791457329516421</v>
      </c>
      <c r="D13">
        <v>7</v>
      </c>
      <c r="I13">
        <f t="shared" si="1"/>
        <v>0.05878013601681509</v>
      </c>
      <c r="N13">
        <v>0.125</v>
      </c>
      <c r="O13">
        <v>-0.125</v>
      </c>
      <c r="P13">
        <v>0.012346583850931674</v>
      </c>
    </row>
    <row r="14" spans="1:16" ht="12.75">
      <c r="B14">
        <v>-0.22277396021632853</v>
      </c>
      <c r="C14">
        <f t="shared" si="0"/>
        <v>9.328067998919748</v>
      </c>
      <c r="D14">
        <v>9</v>
      </c>
      <c r="I14">
        <f t="shared" si="1"/>
        <v>0.05878013601681509</v>
      </c>
      <c r="N14">
        <v>0.125</v>
      </c>
      <c r="O14">
        <v>-0.125</v>
      </c>
      <c r="P14">
        <v>0.012346583850931674</v>
      </c>
    </row>
    <row r="15" spans="1:16" ht="12.75">
      <c r="B15">
        <v>-0.16399382419951347</v>
      </c>
      <c r="C15">
        <f t="shared" si="0"/>
        <v>10.729832213115953</v>
      </c>
      <c r="D15">
        <v>14</v>
      </c>
      <c r="I15">
        <f t="shared" si="1"/>
        <v>0.05878013601681509</v>
      </c>
      <c r="N15">
        <v>0.125</v>
      </c>
      <c r="O15">
        <v>-0.125</v>
      </c>
      <c r="P15">
        <v>0.012346583850931674</v>
      </c>
    </row>
    <row r="16" spans="1:16" ht="12.75">
      <c r="B16">
        <v>-0.10521368818269844</v>
      </c>
      <c r="C16">
        <f t="shared" si="0"/>
        <v>11.858298517767016</v>
      </c>
      <c r="D16">
        <v>18</v>
      </c>
      <c r="I16">
        <f t="shared" si="1"/>
        <v>0.05878013601681509</v>
      </c>
      <c r="N16">
        <v>0.125</v>
      </c>
      <c r="O16">
        <v>-0.125</v>
      </c>
      <c r="P16">
        <v>0.012346583850931674</v>
      </c>
    </row>
    <row r="17" spans="1:16" ht="12.75">
      <c r="B17">
        <v>-0.04643355216588338</v>
      </c>
      <c r="C17">
        <f t="shared" si="0"/>
        <v>12.591574746009686</v>
      </c>
      <c r="D17">
        <v>2</v>
      </c>
      <c r="I17">
        <f t="shared" si="1"/>
        <v>0.05878013601681509</v>
      </c>
      <c r="N17">
        <v>0.125</v>
      </c>
      <c r="O17">
        <v>-0.125</v>
      </c>
      <c r="P17">
        <v>0.012346583850931674</v>
      </c>
    </row>
    <row r="18" spans="1:16" ht="12.75">
      <c r="A18" t="str">
        <f>"0"</f>
        <v>0</v>
      </c>
      <c r="B18">
        <v>0.012346583850931674</v>
      </c>
      <c r="C18">
        <f t="shared" si="0"/>
        <v>12.845941428926139</v>
      </c>
      <c r="D18">
        <v>19</v>
      </c>
      <c r="I18">
        <f t="shared" si="1"/>
        <v>0.05878013601681509</v>
      </c>
      <c r="N18">
        <v>0.125</v>
      </c>
      <c r="O18">
        <v>-0.125</v>
      </c>
      <c r="P18">
        <v>0.012346583850931674</v>
      </c>
    </row>
    <row r="19" spans="1:16" ht="12.75">
      <c r="B19">
        <v>0.07112671986774673</v>
      </c>
      <c r="C19">
        <f t="shared" si="0"/>
        <v>12.591574746009686</v>
      </c>
      <c r="D19">
        <v>7</v>
      </c>
      <c r="I19">
        <f t="shared" si="1"/>
        <v>0.05878013601681509</v>
      </c>
      <c r="N19">
        <v>0.125</v>
      </c>
      <c r="O19">
        <v>-0.125</v>
      </c>
      <c r="P19">
        <v>0.012346583850931674</v>
      </c>
    </row>
    <row r="20" spans="1:16" ht="12.75">
      <c r="B20">
        <v>0.12990685588456177</v>
      </c>
      <c r="C20">
        <f t="shared" si="0"/>
        <v>11.858298517767016</v>
      </c>
      <c r="D20">
        <v>12</v>
      </c>
      <c r="I20">
        <f t="shared" si="1"/>
        <v>0.05878013601681509</v>
      </c>
      <c r="N20">
        <v>0.125</v>
      </c>
      <c r="O20">
        <v>-0.125</v>
      </c>
      <c r="P20">
        <v>0.012346583850931674</v>
      </c>
    </row>
    <row r="21" spans="1:16" ht="12.75">
      <c r="B21">
        <v>0.18868699190137683</v>
      </c>
      <c r="C21">
        <f t="shared" si="0"/>
        <v>10.729832213115953</v>
      </c>
      <c r="D21">
        <v>6</v>
      </c>
      <c r="I21">
        <f t="shared" si="1"/>
        <v>0.05878013601681509</v>
      </c>
      <c r="N21">
        <v>0.125</v>
      </c>
      <c r="O21">
        <v>-0.125</v>
      </c>
      <c r="P21">
        <v>0.012346583850931674</v>
      </c>
    </row>
    <row r="22" spans="1:16" ht="12.75">
      <c r="B22">
        <v>0.2474671279181919</v>
      </c>
      <c r="C22">
        <f t="shared" si="0"/>
        <v>9.328067998919748</v>
      </c>
      <c r="D22">
        <v>12</v>
      </c>
      <c r="I22">
        <f t="shared" si="1"/>
        <v>0.05878013601681509</v>
      </c>
      <c r="N22">
        <v>0.125</v>
      </c>
      <c r="O22">
        <v>-0.125</v>
      </c>
      <c r="P22">
        <v>0.012346583850931674</v>
      </c>
    </row>
    <row r="23" spans="1:16" ht="12.75">
      <c r="B23">
        <v>0.30624726393500695</v>
      </c>
      <c r="C23">
        <f t="shared" si="0"/>
        <v>7.791457329516421</v>
      </c>
      <c r="D23">
        <v>6</v>
      </c>
      <c r="I23">
        <f t="shared" si="1"/>
        <v>0.05878013601681509</v>
      </c>
      <c r="N23">
        <v>0.125</v>
      </c>
      <c r="O23">
        <v>-0.125</v>
      </c>
      <c r="P23">
        <v>0.012346583850931674</v>
      </c>
    </row>
    <row r="24" spans="1:16" ht="12.75">
      <c r="B24">
        <v>0.365027399951822</v>
      </c>
      <c r="C24">
        <f t="shared" si="0"/>
        <v>6.25279097045946</v>
      </c>
      <c r="D24">
        <v>7</v>
      </c>
      <c r="I24">
        <f t="shared" si="1"/>
        <v>0.05878013601681509</v>
      </c>
      <c r="N24">
        <v>0.125</v>
      </c>
      <c r="O24">
        <v>-0.125</v>
      </c>
      <c r="P24">
        <v>0.012346583850931674</v>
      </c>
    </row>
    <row r="25" spans="1:16" ht="12.75">
      <c r="B25">
        <v>0.4238075359686371</v>
      </c>
      <c r="C25">
        <f t="shared" si="0"/>
        <v>4.821224393470986</v>
      </c>
      <c r="D25">
        <v>6</v>
      </c>
      <c r="I25">
        <f t="shared" si="1"/>
        <v>0.05878013601681509</v>
      </c>
      <c r="N25">
        <v>0.125</v>
      </c>
      <c r="O25">
        <v>-0.125</v>
      </c>
      <c r="P25">
        <v>0.012346583850931674</v>
      </c>
    </row>
    <row r="26" spans="1:16" ht="12.75">
      <c r="B26">
        <v>0.4825876719854521</v>
      </c>
      <c r="C26">
        <f t="shared" si="0"/>
        <v>3.571650876678471</v>
      </c>
      <c r="D26">
        <v>1</v>
      </c>
      <c r="I26">
        <f t="shared" si="1"/>
        <v>0.05878013601681509</v>
      </c>
      <c r="N26">
        <v>0.125</v>
      </c>
      <c r="O26">
        <v>-0.125</v>
      </c>
      <c r="P26">
        <v>0.012346583850931674</v>
      </c>
    </row>
    <row r="27" spans="1:16" ht="12.75">
      <c r="B27">
        <v>0.5413678080022671</v>
      </c>
      <c r="C27">
        <f t="shared" si="0"/>
        <v>2.5421950972887943</v>
      </c>
      <c r="D27">
        <v>2</v>
      </c>
      <c r="I27">
        <f t="shared" si="1"/>
        <v>0.05878013601681509</v>
      </c>
      <c r="N27">
        <v>0.125</v>
      </c>
      <c r="O27">
        <v>-0.125</v>
      </c>
      <c r="P27">
        <v>0.012346583850931674</v>
      </c>
    </row>
    <row r="28" spans="1:16" ht="12.75">
      <c r="A28" t="str">
        <f>"2s"</f>
        <v>2s</v>
      </c>
      <c r="B28">
        <v>0.6001479440190822</v>
      </c>
      <c r="C28">
        <f t="shared" si="0"/>
        <v>1.7385091217246562</v>
      </c>
      <c r="D28">
        <v>4</v>
      </c>
      <c r="I28">
        <f t="shared" si="1"/>
        <v>0.05878013601681509</v>
      </c>
      <c r="N28">
        <v>0.125</v>
      </c>
      <c r="O28">
        <v>-0.125</v>
      </c>
      <c r="P28">
        <v>0.012346583850931674</v>
      </c>
    </row>
    <row r="29" spans="1:16" ht="12.75">
      <c r="B29">
        <v>0.6589280800358973</v>
      </c>
      <c r="C29">
        <f t="shared" si="0"/>
        <v>1.1422818896486528</v>
      </c>
      <c r="D29">
        <v>0</v>
      </c>
      <c r="I29">
        <f t="shared" si="1"/>
        <v>0.05878013601681509</v>
      </c>
      <c r="N29">
        <v>0.125</v>
      </c>
      <c r="O29">
        <v>-0.125</v>
      </c>
      <c r="P29">
        <v>0.012346583850931674</v>
      </c>
    </row>
    <row r="30" spans="1:16" ht="12.75">
      <c r="B30">
        <v>0.7177082160527123</v>
      </c>
      <c r="C30">
        <f t="shared" si="0"/>
        <v>0.7211038754939421</v>
      </c>
      <c r="D30">
        <v>1</v>
      </c>
      <c r="I30">
        <f t="shared" si="1"/>
        <v>0.05878013601681509</v>
      </c>
      <c r="N30">
        <v>0.125</v>
      </c>
      <c r="O30">
        <v>-0.125</v>
      </c>
      <c r="P30">
        <v>0.012346583850931674</v>
      </c>
    </row>
    <row r="31" spans="1:16" ht="12.75">
      <c r="B31">
        <v>0.7764883520695274</v>
      </c>
      <c r="C31">
        <f t="shared" si="0"/>
        <v>0.4373716093246771</v>
      </c>
      <c r="D31">
        <v>0</v>
      </c>
      <c r="I31">
        <f t="shared" si="1"/>
        <v>0.05878013601681509</v>
      </c>
      <c r="N31">
        <v>0.125</v>
      </c>
      <c r="O31">
        <v>-0.125</v>
      </c>
      <c r="P31">
        <v>0.012346583850931674</v>
      </c>
    </row>
    <row r="32" spans="1:16" ht="12.75">
      <c r="B32">
        <v>0.8352684880863425</v>
      </c>
      <c r="C32">
        <f t="shared" si="0"/>
        <v>0.2548775409719549</v>
      </c>
      <c r="D32">
        <v>0</v>
      </c>
      <c r="I32">
        <f t="shared" si="1"/>
        <v>0.05878013601681509</v>
      </c>
      <c r="N32">
        <v>0.125</v>
      </c>
      <c r="O32">
        <v>-0.125</v>
      </c>
      <c r="P32">
        <v>0.012346583850931674</v>
      </c>
    </row>
    <row r="33" spans="1:16" ht="12.75">
      <c r="A33" t="str">
        <f>"3s"</f>
        <v>3s</v>
      </c>
      <c r="B33">
        <v>0.8940486241031576</v>
      </c>
      <c r="C33">
        <f t="shared" si="0"/>
        <v>0.1427055188644039</v>
      </c>
      <c r="D33">
        <v>0</v>
      </c>
      <c r="I33">
        <f t="shared" si="1"/>
        <v>0.05878013601681509</v>
      </c>
      <c r="N33">
        <v>0.125</v>
      </c>
      <c r="O33">
        <v>-0.125</v>
      </c>
      <c r="P33">
        <v>0.012346583850931674</v>
      </c>
    </row>
    <row r="34" spans="14:16" ht="12.75">
      <c r="N34">
        <v>0.125</v>
      </c>
      <c r="O34">
        <v>-0.125</v>
      </c>
      <c r="P34">
        <v>0.012346583850931674</v>
      </c>
    </row>
    <row r="35" spans="14:16" ht="12.75">
      <c r="N35">
        <v>0.125</v>
      </c>
      <c r="O35">
        <v>-0.125</v>
      </c>
      <c r="P35">
        <v>0.012346583850931674</v>
      </c>
    </row>
    <row r="36" spans="14:16" ht="12.75">
      <c r="N36">
        <v>0.125</v>
      </c>
      <c r="O36">
        <v>-0.125</v>
      </c>
      <c r="P36">
        <v>0.012346583850931674</v>
      </c>
    </row>
    <row r="37" spans="14:16" ht="12.75">
      <c r="N37">
        <v>0.125</v>
      </c>
      <c r="O37">
        <v>-0.125</v>
      </c>
      <c r="P37">
        <v>0.012346583850931674</v>
      </c>
    </row>
    <row r="38" spans="14:16" ht="12.75">
      <c r="N38">
        <v>0.125</v>
      </c>
      <c r="O38">
        <v>-0.125</v>
      </c>
      <c r="P38">
        <v>0.012346583850931674</v>
      </c>
    </row>
    <row r="39" spans="14:16" ht="12.75">
      <c r="N39">
        <v>0.125</v>
      </c>
      <c r="O39">
        <v>-0.125</v>
      </c>
      <c r="P39">
        <v>0.012346583850931674</v>
      </c>
    </row>
    <row r="40" spans="14:16" ht="12.75">
      <c r="N40">
        <v>0.125</v>
      </c>
      <c r="O40">
        <v>-0.125</v>
      </c>
      <c r="P40">
        <v>0.012346583850931674</v>
      </c>
    </row>
    <row r="41" spans="14:16" ht="12.75">
      <c r="N41">
        <v>0.125</v>
      </c>
      <c r="O41">
        <v>-0.125</v>
      </c>
      <c r="P41">
        <v>0.012346583850931674</v>
      </c>
    </row>
    <row r="42" spans="14:16" ht="12.75">
      <c r="N42">
        <v>0.125</v>
      </c>
      <c r="O42">
        <v>-0.125</v>
      </c>
      <c r="P42">
        <v>0.012346583850931674</v>
      </c>
    </row>
    <row r="43" spans="14:16" ht="12.75">
      <c r="N43">
        <v>0.125</v>
      </c>
      <c r="O43">
        <v>-0.125</v>
      </c>
      <c r="P43">
        <v>0.012346583850931674</v>
      </c>
    </row>
    <row r="44" spans="14:16" ht="12.75">
      <c r="N44">
        <v>0.125</v>
      </c>
      <c r="O44">
        <v>-0.125</v>
      </c>
      <c r="P44">
        <v>0.012346583850931674</v>
      </c>
    </row>
    <row r="45" spans="14:16" ht="12.75">
      <c r="N45">
        <v>0.125</v>
      </c>
      <c r="O45">
        <v>-0.125</v>
      </c>
      <c r="P45">
        <v>0.012346583850931674</v>
      </c>
    </row>
    <row r="46" spans="14:16" ht="12.75">
      <c r="N46">
        <v>0.125</v>
      </c>
      <c r="O46">
        <v>-0.125</v>
      </c>
      <c r="P46">
        <v>0.012346583850931674</v>
      </c>
    </row>
    <row r="47" spans="14:16" ht="12.75">
      <c r="N47">
        <v>0.125</v>
      </c>
      <c r="O47">
        <v>-0.125</v>
      </c>
      <c r="P47">
        <v>0.012346583850931674</v>
      </c>
    </row>
    <row r="48" spans="14:16" ht="12.75">
      <c r="N48">
        <v>0.125</v>
      </c>
      <c r="O48">
        <v>-0.125</v>
      </c>
      <c r="P48">
        <v>0.012346583850931674</v>
      </c>
    </row>
    <row r="49" spans="14:16" ht="12.75">
      <c r="N49">
        <v>0.125</v>
      </c>
      <c r="O49">
        <v>-0.125</v>
      </c>
      <c r="P49">
        <v>0.012346583850931674</v>
      </c>
    </row>
    <row r="50" spans="14:16" ht="12.75">
      <c r="N50">
        <v>0.125</v>
      </c>
      <c r="O50">
        <v>-0.125</v>
      </c>
      <c r="P50">
        <v>0.012346583850931674</v>
      </c>
    </row>
    <row r="51" spans="14:16" ht="12.75">
      <c r="N51">
        <v>0.125</v>
      </c>
      <c r="O51">
        <v>-0.125</v>
      </c>
      <c r="P51">
        <v>0.012346583850931674</v>
      </c>
    </row>
    <row r="52" spans="14:16" ht="12.75">
      <c r="N52">
        <v>0.125</v>
      </c>
      <c r="O52">
        <v>-0.125</v>
      </c>
      <c r="P52">
        <v>0.012346583850931674</v>
      </c>
    </row>
    <row r="53" spans="14:16" ht="12.75">
      <c r="N53">
        <v>0.125</v>
      </c>
      <c r="O53">
        <v>-0.125</v>
      </c>
      <c r="P53">
        <v>0.012346583850931674</v>
      </c>
    </row>
    <row r="54" spans="14:16" ht="12.75">
      <c r="N54">
        <v>0.125</v>
      </c>
      <c r="O54">
        <v>-0.125</v>
      </c>
      <c r="P54">
        <v>0.012346583850931674</v>
      </c>
    </row>
    <row r="55" spans="14:16" ht="12.75">
      <c r="N55">
        <v>0.125</v>
      </c>
      <c r="O55">
        <v>-0.125</v>
      </c>
      <c r="P55">
        <v>0.012346583850931674</v>
      </c>
    </row>
    <row r="56" spans="14:16" ht="12.75">
      <c r="N56">
        <v>0.125</v>
      </c>
      <c r="O56">
        <v>-0.125</v>
      </c>
      <c r="P56">
        <v>0.012346583850931674</v>
      </c>
    </row>
    <row r="57" spans="14:16" ht="12.75">
      <c r="N57">
        <v>0.125</v>
      </c>
      <c r="O57">
        <v>-0.125</v>
      </c>
      <c r="P57">
        <v>0.012346583850931674</v>
      </c>
    </row>
    <row r="58" spans="14:16" ht="12.75">
      <c r="N58">
        <v>0.125</v>
      </c>
      <c r="O58">
        <v>-0.125</v>
      </c>
      <c r="P58">
        <v>0.012346583850931674</v>
      </c>
    </row>
    <row r="59" spans="14:16" ht="12.75">
      <c r="N59">
        <v>0.125</v>
      </c>
      <c r="O59">
        <v>-0.125</v>
      </c>
      <c r="P59">
        <v>0.012346583850931674</v>
      </c>
    </row>
    <row r="60" spans="14:16" ht="12.75">
      <c r="N60">
        <v>0.125</v>
      </c>
      <c r="O60">
        <v>-0.125</v>
      </c>
      <c r="P60">
        <v>0.012346583850931674</v>
      </c>
    </row>
    <row r="61" spans="14:16" ht="12.75">
      <c r="N61">
        <v>0.125</v>
      </c>
      <c r="O61">
        <v>-0.125</v>
      </c>
      <c r="P61">
        <v>0.012346583850931674</v>
      </c>
    </row>
    <row r="62" spans="14:16" ht="12.75">
      <c r="N62">
        <v>0.125</v>
      </c>
      <c r="O62">
        <v>-0.125</v>
      </c>
      <c r="P62">
        <v>0.012346583850931674</v>
      </c>
    </row>
    <row r="63" spans="14:16" ht="12.75">
      <c r="N63">
        <v>0.125</v>
      </c>
      <c r="O63">
        <v>-0.125</v>
      </c>
      <c r="P63">
        <v>0.012346583850931674</v>
      </c>
    </row>
    <row r="64" spans="14:16" ht="12.75">
      <c r="N64">
        <v>0.125</v>
      </c>
      <c r="O64">
        <v>-0.125</v>
      </c>
      <c r="P64">
        <v>0.012346583850931674</v>
      </c>
    </row>
    <row r="65" spans="14:16" ht="12.75">
      <c r="N65">
        <v>0.125</v>
      </c>
      <c r="O65">
        <v>-0.125</v>
      </c>
      <c r="P65">
        <v>0.012346583850931674</v>
      </c>
    </row>
    <row r="66" spans="14:16" ht="12.75">
      <c r="N66">
        <v>0.125</v>
      </c>
      <c r="O66">
        <v>-0.125</v>
      </c>
      <c r="P66">
        <v>0.012346583850931674</v>
      </c>
    </row>
    <row r="67" spans="14:16" ht="12.75">
      <c r="N67">
        <v>0.125</v>
      </c>
      <c r="O67">
        <v>-0.125</v>
      </c>
      <c r="P67">
        <v>0.012346583850931674</v>
      </c>
    </row>
    <row r="68" spans="14:16" ht="12.75">
      <c r="N68">
        <v>0.125</v>
      </c>
      <c r="O68">
        <v>-0.125</v>
      </c>
      <c r="P68">
        <v>0.012346583850931674</v>
      </c>
    </row>
    <row r="69" spans="14:16" ht="12.75">
      <c r="N69">
        <v>0.125</v>
      </c>
      <c r="O69">
        <v>-0.125</v>
      </c>
      <c r="P69">
        <v>0.012346583850931674</v>
      </c>
    </row>
    <row r="70" spans="14:16" ht="12.75">
      <c r="N70">
        <v>0.125</v>
      </c>
      <c r="O70">
        <v>-0.125</v>
      </c>
      <c r="P70">
        <v>0.012346583850931674</v>
      </c>
    </row>
    <row r="71" spans="14:16" ht="12.75">
      <c r="N71">
        <v>0.125</v>
      </c>
      <c r="O71">
        <v>-0.125</v>
      </c>
      <c r="P71">
        <v>0.012346583850931674</v>
      </c>
    </row>
    <row r="72" spans="14:16" ht="12.75">
      <c r="N72">
        <v>0.125</v>
      </c>
      <c r="O72">
        <v>-0.125</v>
      </c>
      <c r="P72">
        <v>0.012346583850931674</v>
      </c>
    </row>
    <row r="73" spans="14:16" ht="12.75">
      <c r="N73">
        <v>0.125</v>
      </c>
      <c r="O73">
        <v>-0.125</v>
      </c>
      <c r="P73">
        <v>0.012346583850931674</v>
      </c>
    </row>
    <row r="74" spans="14:16" ht="12.75">
      <c r="N74">
        <v>0.125</v>
      </c>
      <c r="O74">
        <v>-0.125</v>
      </c>
      <c r="P74">
        <v>0.012346583850931674</v>
      </c>
    </row>
    <row r="75" spans="14:16" ht="12.75">
      <c r="N75">
        <v>0.125</v>
      </c>
      <c r="O75">
        <v>-0.125</v>
      </c>
      <c r="P75">
        <v>0.012346583850931674</v>
      </c>
    </row>
    <row r="76" spans="14:16" ht="12.75">
      <c r="N76">
        <v>0.125</v>
      </c>
      <c r="O76">
        <v>-0.125</v>
      </c>
      <c r="P76">
        <v>0.012346583850931674</v>
      </c>
    </row>
    <row r="77" spans="14:16" ht="12.75">
      <c r="N77">
        <v>0.125</v>
      </c>
      <c r="O77">
        <v>-0.125</v>
      </c>
      <c r="P77">
        <v>0.012346583850931674</v>
      </c>
    </row>
    <row r="78" spans="14:16" ht="12.75">
      <c r="N78">
        <v>0.125</v>
      </c>
      <c r="O78">
        <v>-0.125</v>
      </c>
      <c r="P78">
        <v>0.012346583850931674</v>
      </c>
    </row>
    <row r="79" spans="14:16" ht="12.75">
      <c r="N79">
        <v>0.125</v>
      </c>
      <c r="O79">
        <v>-0.125</v>
      </c>
      <c r="P79">
        <v>0.012346583850931674</v>
      </c>
    </row>
    <row r="80" spans="14:16" ht="12.75">
      <c r="N80">
        <v>0.125</v>
      </c>
      <c r="O80">
        <v>-0.125</v>
      </c>
      <c r="P80">
        <v>0.012346583850931674</v>
      </c>
    </row>
    <row r="81" spans="14:16" ht="12.75">
      <c r="N81">
        <v>0.125</v>
      </c>
      <c r="O81">
        <v>-0.125</v>
      </c>
      <c r="P81">
        <v>0.012346583850931674</v>
      </c>
    </row>
    <row r="82" spans="14:16" ht="12.75">
      <c r="N82">
        <v>0.125</v>
      </c>
      <c r="O82">
        <v>-0.125</v>
      </c>
      <c r="P82">
        <v>0.012346583850931674</v>
      </c>
    </row>
    <row r="83" spans="14:16" ht="12.75">
      <c r="N83">
        <v>0.125</v>
      </c>
      <c r="O83">
        <v>-0.125</v>
      </c>
      <c r="P83">
        <v>0.012346583850931674</v>
      </c>
    </row>
    <row r="84" spans="14:16" ht="12.75">
      <c r="N84">
        <v>0.125</v>
      </c>
      <c r="O84">
        <v>-0.125</v>
      </c>
      <c r="P84">
        <v>0.012346583850931674</v>
      </c>
    </row>
    <row r="85" spans="14:16" ht="12.75">
      <c r="N85">
        <v>0.125</v>
      </c>
      <c r="O85">
        <v>-0.125</v>
      </c>
      <c r="P85">
        <v>0.012346583850931674</v>
      </c>
    </row>
    <row r="86" spans="14:16" ht="12.75">
      <c r="N86">
        <v>0.125</v>
      </c>
      <c r="O86">
        <v>-0.125</v>
      </c>
      <c r="P86">
        <v>0.012346583850931674</v>
      </c>
    </row>
    <row r="87" spans="14:16" ht="12.75">
      <c r="N87">
        <v>0.125</v>
      </c>
      <c r="O87">
        <v>-0.125</v>
      </c>
      <c r="P87">
        <v>0.012346583850931674</v>
      </c>
    </row>
    <row r="88" spans="14:16" ht="12.75">
      <c r="N88">
        <v>0.125</v>
      </c>
      <c r="O88">
        <v>-0.125</v>
      </c>
      <c r="P88">
        <v>0.012346583850931674</v>
      </c>
    </row>
    <row r="89" spans="14:16" ht="12.75">
      <c r="N89">
        <v>0.125</v>
      </c>
      <c r="O89">
        <v>-0.125</v>
      </c>
      <c r="P89">
        <v>0.012346583850931674</v>
      </c>
    </row>
    <row r="90" spans="14:16" ht="12.75">
      <c r="N90">
        <v>0.125</v>
      </c>
      <c r="O90">
        <v>-0.125</v>
      </c>
      <c r="P90">
        <v>0.012346583850931674</v>
      </c>
    </row>
    <row r="91" spans="14:16" ht="12.75">
      <c r="N91">
        <v>0.125</v>
      </c>
      <c r="O91">
        <v>-0.125</v>
      </c>
      <c r="P91">
        <v>0.012346583850931674</v>
      </c>
    </row>
    <row r="92" spans="14:16" ht="12.75">
      <c r="N92">
        <v>0.125</v>
      </c>
      <c r="O92">
        <v>-0.125</v>
      </c>
      <c r="P92">
        <v>0.012346583850931674</v>
      </c>
    </row>
    <row r="93" spans="14:16" ht="12.75">
      <c r="N93">
        <v>0.125</v>
      </c>
      <c r="O93">
        <v>-0.125</v>
      </c>
      <c r="P93">
        <v>0.012346583850931674</v>
      </c>
    </row>
    <row r="94" spans="14:16" ht="12.75">
      <c r="N94">
        <v>0.125</v>
      </c>
      <c r="O94">
        <v>-0.125</v>
      </c>
      <c r="P94">
        <v>0.012346583850931674</v>
      </c>
    </row>
    <row r="95" spans="14:16" ht="12.75">
      <c r="N95">
        <v>0.125</v>
      </c>
      <c r="O95">
        <v>-0.125</v>
      </c>
      <c r="P95">
        <v>0.012346583850931674</v>
      </c>
    </row>
    <row r="96" spans="14:16" ht="12.75">
      <c r="N96">
        <v>0.125</v>
      </c>
      <c r="O96">
        <v>-0.125</v>
      </c>
      <c r="P96">
        <v>0.012346583850931674</v>
      </c>
    </row>
    <row r="97" spans="14:16" ht="12.75">
      <c r="N97">
        <v>0.125</v>
      </c>
      <c r="O97">
        <v>-0.125</v>
      </c>
      <c r="P97">
        <v>0.012346583850931674</v>
      </c>
    </row>
    <row r="98" spans="14:16" ht="12.75">
      <c r="N98">
        <v>0.125</v>
      </c>
      <c r="O98">
        <v>-0.125</v>
      </c>
      <c r="P98">
        <v>0.012346583850931674</v>
      </c>
    </row>
    <row r="99" spans="14:16" ht="12.75">
      <c r="N99">
        <v>0.125</v>
      </c>
      <c r="O99">
        <v>-0.125</v>
      </c>
      <c r="P99">
        <v>0.012346583850931674</v>
      </c>
    </row>
    <row r="100" spans="14:16" ht="12.75">
      <c r="N100">
        <v>0.125</v>
      </c>
      <c r="O100">
        <v>-0.125</v>
      </c>
      <c r="P100">
        <v>0.012346583850931674</v>
      </c>
    </row>
    <row r="101" spans="14:16" ht="12.75">
      <c r="N101">
        <v>0.125</v>
      </c>
      <c r="O101">
        <v>-0.125</v>
      </c>
      <c r="P101">
        <v>0.012346583850931674</v>
      </c>
    </row>
    <row r="102" spans="14:16" ht="12.75">
      <c r="N102">
        <v>0.125</v>
      </c>
      <c r="O102">
        <v>-0.125</v>
      </c>
      <c r="P102">
        <v>0.012346583850931674</v>
      </c>
    </row>
    <row r="103" spans="14:16" ht="12.75">
      <c r="N103">
        <v>0.125</v>
      </c>
      <c r="O103">
        <v>-0.125</v>
      </c>
      <c r="P103">
        <v>0.012346583850931674</v>
      </c>
    </row>
    <row r="104" spans="14:16" ht="12.75">
      <c r="N104">
        <v>0.125</v>
      </c>
      <c r="O104">
        <v>-0.125</v>
      </c>
      <c r="P104">
        <v>0.012346583850931674</v>
      </c>
    </row>
    <row r="105" spans="14:16" ht="12.75">
      <c r="N105">
        <v>0.125</v>
      </c>
      <c r="O105">
        <v>-0.125</v>
      </c>
      <c r="P105">
        <v>0.012346583850931674</v>
      </c>
    </row>
    <row r="106" spans="14:16" ht="12.75">
      <c r="N106">
        <v>0.125</v>
      </c>
      <c r="O106">
        <v>-0.125</v>
      </c>
      <c r="P106">
        <v>0.012346583850931674</v>
      </c>
    </row>
    <row r="107" spans="14:16" ht="12.75">
      <c r="N107">
        <v>0.125</v>
      </c>
      <c r="O107">
        <v>-0.125</v>
      </c>
      <c r="P107">
        <v>0.012346583850931674</v>
      </c>
    </row>
    <row r="108" spans="14:16" ht="12.75">
      <c r="N108">
        <v>0.125</v>
      </c>
      <c r="O108">
        <v>-0.125</v>
      </c>
      <c r="P108">
        <v>0.012346583850931674</v>
      </c>
    </row>
    <row r="109" spans="14:16" ht="12.75">
      <c r="N109">
        <v>0.125</v>
      </c>
      <c r="O109">
        <v>-0.125</v>
      </c>
      <c r="P109">
        <v>0.012346583850931674</v>
      </c>
    </row>
    <row r="110" spans="14:16" ht="12.75">
      <c r="N110">
        <v>0.125</v>
      </c>
      <c r="O110">
        <v>-0.125</v>
      </c>
      <c r="P110">
        <v>0.012346583850931674</v>
      </c>
    </row>
    <row r="111" spans="14:16" ht="12.75">
      <c r="N111">
        <v>0.125</v>
      </c>
      <c r="O111">
        <v>-0.125</v>
      </c>
      <c r="P111">
        <v>0.012346583850931674</v>
      </c>
    </row>
    <row r="112" spans="14:16" ht="12.75">
      <c r="N112">
        <v>0.125</v>
      </c>
      <c r="O112">
        <v>-0.125</v>
      </c>
      <c r="P112">
        <v>0.012346583850931674</v>
      </c>
    </row>
    <row r="113" spans="14:16" ht="12.75">
      <c r="N113">
        <v>0.125</v>
      </c>
      <c r="O113">
        <v>-0.125</v>
      </c>
      <c r="P113">
        <v>0.012346583850931674</v>
      </c>
    </row>
    <row r="114" spans="14:16" ht="12.75">
      <c r="N114">
        <v>0.125</v>
      </c>
      <c r="O114">
        <v>-0.125</v>
      </c>
      <c r="P114">
        <v>0.012346583850931674</v>
      </c>
    </row>
    <row r="115" spans="14:16" ht="12.75">
      <c r="N115">
        <v>0.125</v>
      </c>
      <c r="O115">
        <v>-0.125</v>
      </c>
      <c r="P115">
        <v>0.012346583850931674</v>
      </c>
    </row>
    <row r="116" spans="14:16" ht="12.75">
      <c r="N116">
        <v>0.125</v>
      </c>
      <c r="O116">
        <v>-0.125</v>
      </c>
      <c r="P116">
        <v>0.012346583850931674</v>
      </c>
    </row>
    <row r="117" spans="14:16" ht="12.75">
      <c r="N117">
        <v>0.125</v>
      </c>
      <c r="O117">
        <v>-0.125</v>
      </c>
      <c r="P117">
        <v>0.012346583850931674</v>
      </c>
    </row>
    <row r="118" spans="14:16" ht="12.75">
      <c r="N118">
        <v>0.125</v>
      </c>
      <c r="O118">
        <v>-0.125</v>
      </c>
      <c r="P118">
        <v>0.012346583850931674</v>
      </c>
    </row>
    <row r="119" spans="14:16" ht="12.75">
      <c r="N119">
        <v>0.125</v>
      </c>
      <c r="O119">
        <v>-0.125</v>
      </c>
      <c r="P119">
        <v>0.012346583850931674</v>
      </c>
    </row>
    <row r="120" spans="14:16" ht="12.75">
      <c r="N120">
        <v>0.125</v>
      </c>
      <c r="O120">
        <v>-0.125</v>
      </c>
      <c r="P120">
        <v>0.012346583850931674</v>
      </c>
    </row>
    <row r="121" spans="14:16" ht="12.75">
      <c r="N121">
        <v>0.125</v>
      </c>
      <c r="O121">
        <v>-0.125</v>
      </c>
      <c r="P121">
        <v>0.012346583850931674</v>
      </c>
    </row>
    <row r="122" spans="14:16" ht="12.75">
      <c r="N122">
        <v>0.125</v>
      </c>
      <c r="O122">
        <v>-0.125</v>
      </c>
      <c r="P122">
        <v>0.012346583850931674</v>
      </c>
    </row>
    <row r="123" spans="14:16" ht="12.75">
      <c r="N123">
        <v>0.125</v>
      </c>
      <c r="O123">
        <v>-0.125</v>
      </c>
      <c r="P123">
        <v>0.012346583850931674</v>
      </c>
    </row>
    <row r="124" spans="14:16" ht="12.75">
      <c r="N124">
        <v>0.125</v>
      </c>
      <c r="O124">
        <v>-0.125</v>
      </c>
      <c r="P124">
        <v>0.012346583850931674</v>
      </c>
    </row>
    <row r="125" spans="14:16" ht="12.75">
      <c r="N125">
        <v>0.125</v>
      </c>
      <c r="O125">
        <v>-0.125</v>
      </c>
      <c r="P125">
        <v>0.012346583850931674</v>
      </c>
    </row>
    <row r="126" spans="14:16" ht="12.75">
      <c r="N126">
        <v>0.125</v>
      </c>
      <c r="O126">
        <v>-0.125</v>
      </c>
      <c r="P126">
        <v>0.012346583850931674</v>
      </c>
    </row>
    <row r="127" spans="14:16" ht="12.75">
      <c r="N127">
        <v>0.125</v>
      </c>
      <c r="O127">
        <v>-0.125</v>
      </c>
      <c r="P127">
        <v>0.012346583850931674</v>
      </c>
    </row>
    <row r="128" spans="14:16" ht="12.75">
      <c r="N128">
        <v>0.125</v>
      </c>
      <c r="O128">
        <v>-0.125</v>
      </c>
      <c r="P128">
        <v>0.012346583850931674</v>
      </c>
    </row>
    <row r="129" spans="14:16" ht="12.75">
      <c r="N129">
        <v>0.125</v>
      </c>
      <c r="O129">
        <v>-0.125</v>
      </c>
      <c r="P129">
        <v>0.012346583850931674</v>
      </c>
    </row>
    <row r="130" spans="14:16" ht="12.75">
      <c r="N130">
        <v>0.125</v>
      </c>
      <c r="O130">
        <v>-0.125</v>
      </c>
      <c r="P130">
        <v>0.012346583850931674</v>
      </c>
    </row>
    <row r="131" spans="14:16" ht="12.75">
      <c r="N131">
        <v>0.125</v>
      </c>
      <c r="O131">
        <v>-0.125</v>
      </c>
      <c r="P131">
        <v>0.012346583850931674</v>
      </c>
    </row>
    <row r="132" spans="14:16" ht="12.75">
      <c r="N132">
        <v>0.125</v>
      </c>
      <c r="O132">
        <v>-0.125</v>
      </c>
      <c r="P132">
        <v>0.012346583850931674</v>
      </c>
    </row>
    <row r="133" spans="14:16" ht="12.75">
      <c r="N133">
        <v>0.125</v>
      </c>
      <c r="O133">
        <v>-0.125</v>
      </c>
      <c r="P133">
        <v>0.012346583850931674</v>
      </c>
    </row>
    <row r="134" spans="14:16" ht="12.75">
      <c r="N134">
        <v>0.125</v>
      </c>
      <c r="O134">
        <v>-0.125</v>
      </c>
      <c r="P134">
        <v>0.012346583850931674</v>
      </c>
    </row>
    <row r="135" spans="14:16" ht="12.75">
      <c r="N135">
        <v>0.125</v>
      </c>
      <c r="O135">
        <v>-0.125</v>
      </c>
      <c r="P135">
        <v>0.012346583850931674</v>
      </c>
    </row>
    <row r="136" spans="14:16" ht="12.75">
      <c r="N136">
        <v>0.125</v>
      </c>
      <c r="O136">
        <v>-0.125</v>
      </c>
      <c r="P136">
        <v>0.012346583850931674</v>
      </c>
    </row>
    <row r="137" spans="14:16" ht="12.75">
      <c r="N137">
        <v>0.125</v>
      </c>
      <c r="O137">
        <v>-0.125</v>
      </c>
      <c r="P137">
        <v>0.012346583850931674</v>
      </c>
    </row>
    <row r="138" spans="14:16" ht="12.75">
      <c r="N138">
        <v>0.125</v>
      </c>
      <c r="O138">
        <v>-0.125</v>
      </c>
      <c r="P138">
        <v>0.012346583850931674</v>
      </c>
    </row>
    <row r="139" spans="14:16" ht="12.75">
      <c r="N139">
        <v>0.125</v>
      </c>
      <c r="O139">
        <v>-0.125</v>
      </c>
      <c r="P139">
        <v>0.012346583850931674</v>
      </c>
    </row>
    <row r="140" spans="14:16" ht="12.75">
      <c r="N140">
        <v>0.125</v>
      </c>
      <c r="O140">
        <v>-0.125</v>
      </c>
      <c r="P140">
        <v>0.012346583850931674</v>
      </c>
    </row>
    <row r="141" spans="14:16" ht="12.75">
      <c r="N141">
        <v>0.125</v>
      </c>
      <c r="O141">
        <v>-0.125</v>
      </c>
      <c r="P141">
        <v>0.012346583850931674</v>
      </c>
    </row>
    <row r="142" spans="14:16" ht="12.75">
      <c r="N142">
        <v>0.125</v>
      </c>
      <c r="O142">
        <v>-0.125</v>
      </c>
      <c r="P142">
        <v>0.012346583850931674</v>
      </c>
    </row>
    <row r="143" spans="14:16" ht="12.75">
      <c r="N143">
        <v>0.125</v>
      </c>
      <c r="O143">
        <v>-0.125</v>
      </c>
      <c r="P143">
        <v>0.012346583850931674</v>
      </c>
    </row>
    <row r="144" spans="14:16" ht="12.75">
      <c r="N144">
        <v>0.125</v>
      </c>
      <c r="O144">
        <v>-0.125</v>
      </c>
      <c r="P144">
        <v>0.012346583850931674</v>
      </c>
    </row>
    <row r="145" spans="14:16" ht="12.75">
      <c r="N145">
        <v>0.125</v>
      </c>
      <c r="O145">
        <v>-0.125</v>
      </c>
      <c r="P145">
        <v>0.012346583850931674</v>
      </c>
    </row>
    <row r="146" spans="14:16" ht="12.75">
      <c r="N146">
        <v>0.125</v>
      </c>
      <c r="O146">
        <v>-0.125</v>
      </c>
      <c r="P146">
        <v>0.012346583850931674</v>
      </c>
    </row>
    <row r="147" spans="14:16" ht="12.75">
      <c r="N147">
        <v>0.125</v>
      </c>
      <c r="O147">
        <v>-0.125</v>
      </c>
      <c r="P147">
        <v>0.012346583850931674</v>
      </c>
    </row>
    <row r="148" spans="14:16" ht="12.75">
      <c r="N148">
        <v>0.125</v>
      </c>
      <c r="O148">
        <v>-0.125</v>
      </c>
      <c r="P148">
        <v>0.012346583850931674</v>
      </c>
    </row>
    <row r="149" spans="14:16" ht="12.75">
      <c r="N149">
        <v>0.125</v>
      </c>
      <c r="O149">
        <v>-0.125</v>
      </c>
      <c r="P149">
        <v>0.012346583850931674</v>
      </c>
    </row>
    <row r="150" spans="14:16" ht="12.75">
      <c r="N150">
        <v>0.125</v>
      </c>
      <c r="O150">
        <v>-0.125</v>
      </c>
      <c r="P150">
        <v>0.012346583850931674</v>
      </c>
    </row>
    <row r="151" spans="14:16" ht="12.75">
      <c r="N151">
        <v>0.125</v>
      </c>
      <c r="O151">
        <v>-0.125</v>
      </c>
      <c r="P151">
        <v>0.012346583850931674</v>
      </c>
    </row>
    <row r="152" spans="14:16" ht="12.75">
      <c r="N152">
        <v>0.125</v>
      </c>
      <c r="O152">
        <v>-0.125</v>
      </c>
      <c r="P152">
        <v>0.012346583850931674</v>
      </c>
    </row>
    <row r="153" spans="14:16" ht="12.75">
      <c r="N153">
        <v>0.125</v>
      </c>
      <c r="O153">
        <v>-0.125</v>
      </c>
      <c r="P153">
        <v>0.012346583850931674</v>
      </c>
    </row>
    <row r="154" spans="14:16" ht="12.75">
      <c r="N154">
        <v>0.125</v>
      </c>
      <c r="O154">
        <v>-0.125</v>
      </c>
      <c r="P154">
        <v>0.012346583850931674</v>
      </c>
    </row>
    <row r="155" spans="14:16" ht="12.75">
      <c r="N155">
        <v>0.125</v>
      </c>
      <c r="O155">
        <v>-0.125</v>
      </c>
      <c r="P155">
        <v>0.012346583850931674</v>
      </c>
    </row>
    <row r="156" spans="14:16" ht="12.75">
      <c r="N156">
        <v>0.125</v>
      </c>
      <c r="O156">
        <v>-0.125</v>
      </c>
      <c r="P156">
        <v>0.012346583850931674</v>
      </c>
    </row>
    <row r="157" spans="14:16" ht="12.75">
      <c r="N157">
        <v>0.125</v>
      </c>
      <c r="O157">
        <v>-0.125</v>
      </c>
      <c r="P157">
        <v>0.012346583850931674</v>
      </c>
    </row>
    <row r="158" spans="14:16" ht="12.75">
      <c r="N158">
        <v>0.125</v>
      </c>
      <c r="O158">
        <v>-0.125</v>
      </c>
      <c r="P158">
        <v>0.012346583850931674</v>
      </c>
    </row>
    <row r="159" spans="14:16" ht="12.75">
      <c r="N159">
        <v>0.125</v>
      </c>
      <c r="O159">
        <v>-0.125</v>
      </c>
      <c r="P159">
        <v>0.012346583850931674</v>
      </c>
    </row>
    <row r="160" spans="14:16" ht="12.75">
      <c r="N160">
        <v>0.125</v>
      </c>
      <c r="O160">
        <v>-0.125</v>
      </c>
      <c r="P160">
        <v>0.012346583850931674</v>
      </c>
    </row>
    <row r="161" spans="14:16" ht="12.75">
      <c r="N161">
        <v>0.125</v>
      </c>
      <c r="O161">
        <v>-0.125</v>
      </c>
      <c r="P161">
        <v>0.012346583850931674</v>
      </c>
    </row>
    <row r="162" spans="14:16" ht="12.75">
      <c r="N162">
        <v>0.125</v>
      </c>
      <c r="O162">
        <v>-0.125</v>
      </c>
      <c r="P162">
        <v>0.012346583850931674</v>
      </c>
    </row>
    <row r="163" spans="14:16" ht="12.75">
      <c r="N163">
        <v>0.125</v>
      </c>
      <c r="O163">
        <v>-0.125</v>
      </c>
      <c r="P163">
        <v>0.012346583850931674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2006-04-24T23:14:51Z</cp:lastPrinted>
  <dcterms:created xsi:type="dcterms:W3CDTF">2004-07-06T03:38:11Z</dcterms:created>
  <dcterms:modified xsi:type="dcterms:W3CDTF">2006-09-05T13:24:30Z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