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<sst xmlns="http://schemas.openxmlformats.org/spreadsheetml/2006/main" count="14" uniqueCount="11">
  <si>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Load (lbf)</t>
  </si>
  <si>
    <t>Stress (psi)</t>
  </si>
  <si>
    <t>Indicator Rdg (in)</t>
  </si>
  <si>
    <t>DeltaL</t>
  </si>
  <si>
    <t>Strain</t>
  </si>
  <si>
    <t>MTS Rdg (in)</t>
  </si>
  <si>
    <t>Bogus Strain .315 assumed</t>
  </si>
  <si>
    <t>3/2/07 4th Run (a long story)</t>
  </si>
  <si>
    <t>2/28/07 1st Run</t>
  </si>
  <si>
    <t>E</t>
  </si>
  <si>
    <t>psi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</si>
</sst>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b/>
      <sz val="10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Stress/Strain for CTD-540 with Glass Fibers in FEP Bag, 4th Curve (3/2/07)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ShimBag 4th Run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Sheet1!$E$26:$E$57</c:f>
              <c:numCache/>
            </c:numRef>
          </c:xVal>
          <c:yVal>
            <c:numRef>
              <c:f>Sheet1!$B$26:$B$57</c:f>
              <c:numCache/>
            </c:numRef>
          </c:yVal>
          <c:smooth val="1"/>
        </c:ser>
        <c:ser>
          <c:idx val="1"/>
          <c:order val="1"/>
          <c:tx>
            <c:v>Shim Bag 1st Run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Sheet1!$M$27:$M$143</c:f>
              <c:numCache/>
            </c:numRef>
          </c:xVal>
          <c:yVal>
            <c:numRef>
              <c:f>Sheet1!$J$27:$J$143</c:f>
              <c:numCache/>
            </c:numRef>
          </c:yVal>
          <c:smooth val="1"/>
        </c:ser>
        <c:axId val="11133368"/>
        <c:axId val="33091449"/>
      </c:scatterChart>
      <c:valAx>
        <c:axId val="11133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91449"/>
        <c:crosses val="autoZero"/>
        <c:crossBetween val="midCat"/>
        <c:dispUnits/>
      </c:valAx>
      <c:valAx>
        <c:axId val="33091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333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85725</xdr:rowOff>
    </xdr:from>
    <xdr:to>
      <xdr:col>11</xdr:col>
      <xdr:colOff>390525</xdr:colOff>
      <xdr:row>21</xdr:row>
      <xdr:rowOff>104775</xdr:rowOff>
    </xdr:to>
    <xdr:graphicFrame>
      <xdr:nvGraphicFramePr>
        <xdr:cNvPr id="1" name="Chart 3"/>
        <xdr:cNvGraphicFramePr/>
      </xdr:nvGraphicFramePr>
      <xdr:xfrm>
        <a:off x="457200" y="85725"/>
        <a:ext cx="66294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6</xdr:row>
      <xdr:rowOff>66675</xdr:rowOff>
    </xdr:from>
    <xdr:to>
      <xdr:col>7</xdr:col>
      <xdr:colOff>381000</xdr:colOff>
      <xdr:row>19</xdr:row>
      <xdr:rowOff>19050</xdr:rowOff>
    </xdr:to>
    <xdr:sp>
      <xdr:nvSpPr>
        <xdr:cNvPr id="2" name="Line 6"/>
        <xdr:cNvSpPr>
          <a:spLocks/>
        </xdr:cNvSpPr>
      </xdr:nvSpPr>
      <xdr:spPr>
        <a:xfrm flipV="1">
          <a:off x="2085975" y="1038225"/>
          <a:ext cx="25622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38100</xdr:rowOff>
    </xdr:from>
    <xdr:to>
      <xdr:col>5</xdr:col>
      <xdr:colOff>352425</xdr:colOff>
      <xdr:row>19</xdr:row>
      <xdr:rowOff>19050</xdr:rowOff>
    </xdr:to>
    <xdr:sp>
      <xdr:nvSpPr>
        <xdr:cNvPr id="3" name="Line 7"/>
        <xdr:cNvSpPr>
          <a:spLocks/>
        </xdr:cNvSpPr>
      </xdr:nvSpPr>
      <xdr:spPr>
        <a:xfrm flipH="1">
          <a:off x="1609725" y="1171575"/>
          <a:ext cx="179070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43"/>
  <sheetViews>
    <sheetView tabSelected="1" workbookViewId="0" topLeftCell="A1">
      <selection activeCell="G39" sqref="G39"/>
    </sheetView>
  </sheetViews>
  <sheetFormatPr defaultColWidth="9.140625" defaultRowHeight="12.75"/>
  <cols>
    <col min="8" max="8" width="9.00390625" style="0" bestFit="1" customWidth="1"/>
  </cols>
  <sheetData>
    <row r="6" spans="13:15" ht="12.75">
      <c r="M6" t="s">
        <v>9</v>
      </c>
      <c r="N6">
        <f>30000/0.08</f>
        <v>375000</v>
      </c>
      <c r="O6" t="s">
        <v>10</v>
      </c>
    </row>
    <row r="7" ht="12.75">
      <c r="N7">
        <f>N6*144.5/1000000</f>
        <v>54.1875</v>
      </c>
    </row>
    <row r="24" ht="12.75">
      <c r="A24" t="s">
        <v>7</v>
      </c>
    </row>
    <row r="25" spans="1:9" ht="12.75">
      <c r="A25" t="s">
        <v>0</v>
      </c>
      <c r="B25" t="s">
        <v>1</v>
      </c>
      <c r="C25" t="s">
        <v>5</v>
      </c>
      <c r="D25" t="s">
        <v>3</v>
      </c>
      <c r="E25" t="s">
        <v>6</v>
      </c>
      <c r="I25" t="s">
        <v>8</v>
      </c>
    </row>
    <row r="26" spans="1:13" ht="12.75">
      <c r="A26">
        <v>1</v>
      </c>
      <c r="B26">
        <f>A26/0.196</f>
        <v>5.1020408163265305</v>
      </c>
      <c r="C26">
        <v>0.091</v>
      </c>
      <c r="D26">
        <f>C26-0.091</f>
        <v>0</v>
      </c>
      <c r="E26">
        <f>D26/0.305</f>
        <v>0</v>
      </c>
      <c r="I26" t="s">
        <v>0</v>
      </c>
      <c r="J26" t="s">
        <v>1</v>
      </c>
      <c r="K26" t="s">
        <v>2</v>
      </c>
      <c r="L26" t="s">
        <v>3</v>
      </c>
      <c r="M26" t="s">
        <v>4</v>
      </c>
    </row>
    <row r="27" spans="1:13" ht="12.75">
      <c r="A27">
        <v>7</v>
      </c>
      <c r="B27">
        <f aca="true" t="shared" si="0" ref="B27:B57">A27/0.196</f>
        <v>35.714285714285715</v>
      </c>
      <c r="C27">
        <v>0.092</v>
      </c>
      <c r="D27">
        <f aca="true" t="shared" si="1" ref="D27:D57">C27-0.091</f>
        <v>0.0010000000000000009</v>
      </c>
      <c r="E27">
        <f aca="true" t="shared" si="2" ref="E27:E57">D27/0.315</f>
        <v>0.003174603174603177</v>
      </c>
      <c r="I27">
        <v>4</v>
      </c>
      <c r="J27">
        <f>I27/0.196</f>
        <v>20.408163265306122</v>
      </c>
      <c r="K27">
        <v>0.2031</v>
      </c>
      <c r="L27">
        <f>K27-0.2031</f>
        <v>0</v>
      </c>
      <c r="M27">
        <f>L27/0.313</f>
        <v>0</v>
      </c>
    </row>
    <row r="28" spans="1:13" ht="12.75">
      <c r="A28">
        <v>10</v>
      </c>
      <c r="B28">
        <f t="shared" si="0"/>
        <v>51.0204081632653</v>
      </c>
      <c r="C28">
        <v>0.092</v>
      </c>
      <c r="D28">
        <f t="shared" si="1"/>
        <v>0.0010000000000000009</v>
      </c>
      <c r="E28">
        <f t="shared" si="2"/>
        <v>0.003174603174603177</v>
      </c>
      <c r="I28">
        <v>7</v>
      </c>
      <c r="J28">
        <f aca="true" t="shared" si="3" ref="J28:J91">I28/0.196</f>
        <v>35.714285714285715</v>
      </c>
      <c r="K28">
        <v>0.2033</v>
      </c>
      <c r="L28">
        <f aca="true" t="shared" si="4" ref="L28:L91">K28-0.2031</f>
        <v>0.00020000000000000573</v>
      </c>
      <c r="M28">
        <f aca="true" t="shared" si="5" ref="M28:M91">L28/0.313</f>
        <v>0.0006389776357827659</v>
      </c>
    </row>
    <row r="29" spans="1:13" ht="12.75">
      <c r="A29">
        <v>41</v>
      </c>
      <c r="B29">
        <f t="shared" si="0"/>
        <v>209.18367346938774</v>
      </c>
      <c r="C29">
        <v>0.093</v>
      </c>
      <c r="D29">
        <f t="shared" si="1"/>
        <v>0.0020000000000000018</v>
      </c>
      <c r="E29">
        <f t="shared" si="2"/>
        <v>0.006349206349206354</v>
      </c>
      <c r="I29">
        <v>8</v>
      </c>
      <c r="J29">
        <f t="shared" si="3"/>
        <v>40.816326530612244</v>
      </c>
      <c r="K29">
        <v>0.20335</v>
      </c>
      <c r="L29">
        <f t="shared" si="4"/>
        <v>0.0002500000000000002</v>
      </c>
      <c r="M29">
        <f t="shared" si="5"/>
        <v>0.0007987220447284352</v>
      </c>
    </row>
    <row r="30" spans="1:13" ht="12.75">
      <c r="A30">
        <v>77</v>
      </c>
      <c r="B30">
        <f t="shared" si="0"/>
        <v>392.85714285714283</v>
      </c>
      <c r="C30">
        <v>0.094</v>
      </c>
      <c r="D30">
        <f t="shared" si="1"/>
        <v>0.0030000000000000027</v>
      </c>
      <c r="E30">
        <f t="shared" si="2"/>
        <v>0.009523809523809532</v>
      </c>
      <c r="I30">
        <v>10</v>
      </c>
      <c r="J30">
        <f t="shared" si="3"/>
        <v>51.0204081632653</v>
      </c>
      <c r="K30">
        <v>0.2035</v>
      </c>
      <c r="L30">
        <f t="shared" si="4"/>
        <v>0.0003999999999999837</v>
      </c>
      <c r="M30">
        <f t="shared" si="5"/>
        <v>0.0012779552715654432</v>
      </c>
    </row>
    <row r="31" spans="1:13" ht="12.75">
      <c r="A31">
        <v>117</v>
      </c>
      <c r="B31">
        <f t="shared" si="0"/>
        <v>596.9387755102041</v>
      </c>
      <c r="C31">
        <v>0.095</v>
      </c>
      <c r="D31">
        <f t="shared" si="1"/>
        <v>0.0040000000000000036</v>
      </c>
      <c r="E31">
        <f t="shared" si="2"/>
        <v>0.012698412698412709</v>
      </c>
      <c r="I31">
        <v>17</v>
      </c>
      <c r="J31">
        <f t="shared" si="3"/>
        <v>86.73469387755102</v>
      </c>
      <c r="K31">
        <v>0.2036</v>
      </c>
      <c r="L31">
        <f t="shared" si="4"/>
        <v>0.0005000000000000004</v>
      </c>
      <c r="M31">
        <f t="shared" si="5"/>
        <v>0.0015974440894568705</v>
      </c>
    </row>
    <row r="32" spans="1:13" ht="12.75">
      <c r="A32">
        <v>177</v>
      </c>
      <c r="B32">
        <f t="shared" si="0"/>
        <v>903.0612244897959</v>
      </c>
      <c r="C32">
        <v>0.096</v>
      </c>
      <c r="D32">
        <f t="shared" si="1"/>
        <v>0.0050000000000000044</v>
      </c>
      <c r="E32">
        <f t="shared" si="2"/>
        <v>0.015873015873015886</v>
      </c>
      <c r="I32">
        <v>22</v>
      </c>
      <c r="J32">
        <f t="shared" si="3"/>
        <v>112.24489795918367</v>
      </c>
      <c r="K32">
        <v>0.20375</v>
      </c>
      <c r="L32">
        <f t="shared" si="4"/>
        <v>0.0006499999999999839</v>
      </c>
      <c r="M32">
        <f t="shared" si="5"/>
        <v>0.0020766773162938785</v>
      </c>
    </row>
    <row r="33" spans="1:13" ht="12.75">
      <c r="A33">
        <v>246</v>
      </c>
      <c r="B33">
        <f t="shared" si="0"/>
        <v>1255.1020408163265</v>
      </c>
      <c r="C33">
        <v>0.097</v>
      </c>
      <c r="D33">
        <f t="shared" si="1"/>
        <v>0.006000000000000005</v>
      </c>
      <c r="E33">
        <f t="shared" si="2"/>
        <v>0.019047619047619063</v>
      </c>
      <c r="I33">
        <v>28</v>
      </c>
      <c r="J33">
        <f t="shared" si="3"/>
        <v>142.85714285714286</v>
      </c>
      <c r="K33">
        <v>0.2038</v>
      </c>
      <c r="L33">
        <f t="shared" si="4"/>
        <v>0.0007000000000000062</v>
      </c>
      <c r="M33">
        <f t="shared" si="5"/>
        <v>0.0022364217252396363</v>
      </c>
    </row>
    <row r="34" spans="1:13" ht="12.75">
      <c r="A34">
        <v>312</v>
      </c>
      <c r="B34">
        <f t="shared" si="0"/>
        <v>1591.8367346938776</v>
      </c>
      <c r="C34">
        <v>0.098</v>
      </c>
      <c r="D34">
        <f t="shared" si="1"/>
        <v>0.007000000000000006</v>
      </c>
      <c r="E34">
        <f t="shared" si="2"/>
        <v>0.02222222222222224</v>
      </c>
      <c r="I34">
        <v>37</v>
      </c>
      <c r="J34">
        <f t="shared" si="3"/>
        <v>188.77551020408163</v>
      </c>
      <c r="K34">
        <v>0.20415</v>
      </c>
      <c r="L34">
        <f t="shared" si="4"/>
        <v>0.0010499999999999954</v>
      </c>
      <c r="M34">
        <f t="shared" si="5"/>
        <v>0.00335463258785941</v>
      </c>
    </row>
    <row r="35" spans="1:13" ht="12.75">
      <c r="A35">
        <v>429</v>
      </c>
      <c r="B35">
        <f t="shared" si="0"/>
        <v>2188.7755102040815</v>
      </c>
      <c r="C35">
        <v>0.099</v>
      </c>
      <c r="D35">
        <f t="shared" si="1"/>
        <v>0.008000000000000007</v>
      </c>
      <c r="E35">
        <f t="shared" si="2"/>
        <v>0.025396825396825418</v>
      </c>
      <c r="I35">
        <v>42</v>
      </c>
      <c r="J35">
        <f t="shared" si="3"/>
        <v>214.28571428571428</v>
      </c>
      <c r="K35">
        <v>0.20435</v>
      </c>
      <c r="L35">
        <f t="shared" si="4"/>
        <v>0.0012500000000000011</v>
      </c>
      <c r="M35">
        <f t="shared" si="5"/>
        <v>0.003993610223642176</v>
      </c>
    </row>
    <row r="36" spans="1:13" ht="12.75">
      <c r="A36">
        <v>522</v>
      </c>
      <c r="B36">
        <f t="shared" si="0"/>
        <v>2663.2653061224487</v>
      </c>
      <c r="C36">
        <v>0.1</v>
      </c>
      <c r="D36">
        <f t="shared" si="1"/>
        <v>0.009000000000000008</v>
      </c>
      <c r="E36">
        <f t="shared" si="2"/>
        <v>0.0285714285714286</v>
      </c>
      <c r="I36">
        <v>42</v>
      </c>
      <c r="J36">
        <f t="shared" si="3"/>
        <v>214.28571428571428</v>
      </c>
      <c r="K36">
        <v>0.2047</v>
      </c>
      <c r="L36">
        <f t="shared" si="4"/>
        <v>0.0015999999999999903</v>
      </c>
      <c r="M36">
        <f t="shared" si="5"/>
        <v>0.00511182108626195</v>
      </c>
    </row>
    <row r="37" spans="1:13" ht="12.75">
      <c r="A37">
        <v>654</v>
      </c>
      <c r="B37">
        <f t="shared" si="0"/>
        <v>3336.734693877551</v>
      </c>
      <c r="C37">
        <v>0.101</v>
      </c>
      <c r="D37">
        <f t="shared" si="1"/>
        <v>0.010000000000000009</v>
      </c>
      <c r="E37">
        <f t="shared" si="2"/>
        <v>0.03174603174603177</v>
      </c>
      <c r="I37">
        <v>51</v>
      </c>
      <c r="J37">
        <f t="shared" si="3"/>
        <v>260.2040816326531</v>
      </c>
      <c r="K37">
        <v>0.2048</v>
      </c>
      <c r="L37">
        <f t="shared" si="4"/>
        <v>0.001700000000000007</v>
      </c>
      <c r="M37">
        <f t="shared" si="5"/>
        <v>0.005431309904153377</v>
      </c>
    </row>
    <row r="38" spans="1:13" ht="12.75">
      <c r="A38">
        <v>813</v>
      </c>
      <c r="B38">
        <f t="shared" si="0"/>
        <v>4147.959183673469</v>
      </c>
      <c r="C38">
        <v>0.102</v>
      </c>
      <c r="D38">
        <f t="shared" si="1"/>
        <v>0.010999999999999996</v>
      </c>
      <c r="E38">
        <f t="shared" si="2"/>
        <v>0.03492063492063491</v>
      </c>
      <c r="I38">
        <v>58</v>
      </c>
      <c r="J38">
        <f t="shared" si="3"/>
        <v>295.91836734693874</v>
      </c>
      <c r="K38">
        <v>0.20505</v>
      </c>
      <c r="L38">
        <f t="shared" si="4"/>
        <v>0.0019500000000000073</v>
      </c>
      <c r="M38">
        <f t="shared" si="5"/>
        <v>0.006230031948881812</v>
      </c>
    </row>
    <row r="39" spans="1:13" ht="12.75">
      <c r="A39">
        <v>980</v>
      </c>
      <c r="B39">
        <f t="shared" si="0"/>
        <v>5000</v>
      </c>
      <c r="C39">
        <v>0.103</v>
      </c>
      <c r="D39">
        <f t="shared" si="1"/>
        <v>0.011999999999999997</v>
      </c>
      <c r="E39">
        <f t="shared" si="2"/>
        <v>0.038095238095238085</v>
      </c>
      <c r="G39">
        <f>25000/E39</f>
        <v>656250.0000000002</v>
      </c>
      <c r="H39">
        <f>G39/144.5</f>
        <v>4541.522491349482</v>
      </c>
      <c r="I39">
        <v>65</v>
      </c>
      <c r="J39">
        <f t="shared" si="3"/>
        <v>331.63265306122446</v>
      </c>
      <c r="K39">
        <v>0.2051</v>
      </c>
      <c r="L39">
        <f t="shared" si="4"/>
        <v>0.0020000000000000018</v>
      </c>
      <c r="M39">
        <f t="shared" si="5"/>
        <v>0.006389776357827482</v>
      </c>
    </row>
    <row r="40" spans="1:13" ht="12.75">
      <c r="A40">
        <v>1154</v>
      </c>
      <c r="B40">
        <f t="shared" si="0"/>
        <v>5887.755102040816</v>
      </c>
      <c r="C40">
        <v>0.104</v>
      </c>
      <c r="D40">
        <f t="shared" si="1"/>
        <v>0.012999999999999998</v>
      </c>
      <c r="E40">
        <f t="shared" si="2"/>
        <v>0.04126984126984126</v>
      </c>
      <c r="I40">
        <v>74</v>
      </c>
      <c r="J40">
        <f t="shared" si="3"/>
        <v>377.55102040816325</v>
      </c>
      <c r="K40">
        <v>0.20525</v>
      </c>
      <c r="L40">
        <f t="shared" si="4"/>
        <v>0.0021499999999999853</v>
      </c>
      <c r="M40">
        <f t="shared" si="5"/>
        <v>0.006869009584664489</v>
      </c>
    </row>
    <row r="41" spans="1:13" ht="12.75">
      <c r="A41">
        <v>1342</v>
      </c>
      <c r="B41">
        <f t="shared" si="0"/>
        <v>6846.938775510203</v>
      </c>
      <c r="C41">
        <v>0.105</v>
      </c>
      <c r="D41">
        <f t="shared" si="1"/>
        <v>0.013999999999999999</v>
      </c>
      <c r="E41">
        <f t="shared" si="2"/>
        <v>0.04444444444444444</v>
      </c>
      <c r="I41">
        <v>84</v>
      </c>
      <c r="J41">
        <f t="shared" si="3"/>
        <v>428.57142857142856</v>
      </c>
      <c r="K41">
        <v>0.20535</v>
      </c>
      <c r="L41">
        <f t="shared" si="4"/>
        <v>0.002250000000000002</v>
      </c>
      <c r="M41">
        <f t="shared" si="5"/>
        <v>0.007188498402555917</v>
      </c>
    </row>
    <row r="42" spans="1:13" ht="12.75">
      <c r="A42">
        <v>1547</v>
      </c>
      <c r="B42">
        <f t="shared" si="0"/>
        <v>7892.857142857142</v>
      </c>
      <c r="C42">
        <v>0.106</v>
      </c>
      <c r="D42">
        <f t="shared" si="1"/>
        <v>0.015</v>
      </c>
      <c r="E42">
        <f t="shared" si="2"/>
        <v>0.047619047619047616</v>
      </c>
      <c r="I42">
        <v>94</v>
      </c>
      <c r="J42">
        <f t="shared" si="3"/>
        <v>479.59183673469386</v>
      </c>
      <c r="K42">
        <v>0.20545</v>
      </c>
      <c r="L42">
        <f t="shared" si="4"/>
        <v>0.002349999999999991</v>
      </c>
      <c r="M42">
        <f t="shared" si="5"/>
        <v>0.007507987220447256</v>
      </c>
    </row>
    <row r="43" spans="1:13" ht="12.75">
      <c r="A43">
        <v>1760</v>
      </c>
      <c r="B43">
        <f t="shared" si="0"/>
        <v>8979.591836734693</v>
      </c>
      <c r="C43">
        <v>0.107</v>
      </c>
      <c r="D43">
        <f t="shared" si="1"/>
        <v>0.016</v>
      </c>
      <c r="E43">
        <f t="shared" si="2"/>
        <v>0.050793650793650794</v>
      </c>
      <c r="I43">
        <v>103</v>
      </c>
      <c r="J43">
        <f t="shared" si="3"/>
        <v>525.5102040816327</v>
      </c>
      <c r="K43">
        <v>0.2055</v>
      </c>
      <c r="L43">
        <f t="shared" si="4"/>
        <v>0.0023999999999999855</v>
      </c>
      <c r="M43">
        <f t="shared" si="5"/>
        <v>0.007667731629392925</v>
      </c>
    </row>
    <row r="44" spans="1:13" ht="12.75">
      <c r="A44">
        <v>1970</v>
      </c>
      <c r="B44">
        <f t="shared" si="0"/>
        <v>10051.020408163266</v>
      </c>
      <c r="C44">
        <v>0.108</v>
      </c>
      <c r="D44">
        <f t="shared" si="1"/>
        <v>0.017</v>
      </c>
      <c r="E44">
        <f t="shared" si="2"/>
        <v>0.05396825396825397</v>
      </c>
      <c r="I44">
        <v>117</v>
      </c>
      <c r="J44">
        <f t="shared" si="3"/>
        <v>596.9387755102041</v>
      </c>
      <c r="K44">
        <v>0.2056</v>
      </c>
      <c r="L44">
        <f t="shared" si="4"/>
        <v>0.0025000000000000022</v>
      </c>
      <c r="M44">
        <f t="shared" si="5"/>
        <v>0.007987220447284352</v>
      </c>
    </row>
    <row r="45" spans="1:13" ht="12.75">
      <c r="A45">
        <v>2231</v>
      </c>
      <c r="B45">
        <f t="shared" si="0"/>
        <v>11382.65306122449</v>
      </c>
      <c r="C45">
        <v>0.109</v>
      </c>
      <c r="D45">
        <f t="shared" si="1"/>
        <v>0.018000000000000002</v>
      </c>
      <c r="E45">
        <f t="shared" si="2"/>
        <v>0.05714285714285715</v>
      </c>
      <c r="I45">
        <v>125</v>
      </c>
      <c r="J45">
        <f t="shared" si="3"/>
        <v>637.7551020408163</v>
      </c>
      <c r="K45">
        <v>0.2057</v>
      </c>
      <c r="L45">
        <f t="shared" si="4"/>
        <v>0.002599999999999991</v>
      </c>
      <c r="M45">
        <f t="shared" si="5"/>
        <v>0.008306709265175691</v>
      </c>
    </row>
    <row r="46" spans="1:13" ht="12.75">
      <c r="A46">
        <v>2455</v>
      </c>
      <c r="B46">
        <f t="shared" si="0"/>
        <v>12525.510204081633</v>
      </c>
      <c r="C46">
        <v>0.11</v>
      </c>
      <c r="D46">
        <f t="shared" si="1"/>
        <v>0.019000000000000003</v>
      </c>
      <c r="E46">
        <f t="shared" si="2"/>
        <v>0.060317460317460325</v>
      </c>
      <c r="I46">
        <v>139</v>
      </c>
      <c r="J46">
        <f t="shared" si="3"/>
        <v>709.1836734693877</v>
      </c>
      <c r="K46">
        <v>0.20595</v>
      </c>
      <c r="L46">
        <f t="shared" si="4"/>
        <v>0.0028499999999999914</v>
      </c>
      <c r="M46">
        <f t="shared" si="5"/>
        <v>0.009105431309904126</v>
      </c>
    </row>
    <row r="47" spans="1:13" ht="12.75">
      <c r="A47">
        <v>2730</v>
      </c>
      <c r="B47">
        <f t="shared" si="0"/>
        <v>13928.571428571428</v>
      </c>
      <c r="C47">
        <v>0.111</v>
      </c>
      <c r="D47">
        <f t="shared" si="1"/>
        <v>0.020000000000000004</v>
      </c>
      <c r="E47">
        <f t="shared" si="2"/>
        <v>0.0634920634920635</v>
      </c>
      <c r="I47">
        <v>150</v>
      </c>
      <c r="J47">
        <f t="shared" si="3"/>
        <v>765.3061224489795</v>
      </c>
      <c r="K47">
        <v>0.20645</v>
      </c>
      <c r="L47">
        <f t="shared" si="4"/>
        <v>0.003349999999999992</v>
      </c>
      <c r="M47">
        <f t="shared" si="5"/>
        <v>0.010702875399360996</v>
      </c>
    </row>
    <row r="48" spans="1:13" ht="12.75">
      <c r="A48">
        <v>2975</v>
      </c>
      <c r="B48">
        <f t="shared" si="0"/>
        <v>15178.571428571428</v>
      </c>
      <c r="C48">
        <v>0.112</v>
      </c>
      <c r="D48">
        <f t="shared" si="1"/>
        <v>0.021000000000000005</v>
      </c>
      <c r="E48">
        <f t="shared" si="2"/>
        <v>0.06666666666666668</v>
      </c>
      <c r="I48">
        <v>168</v>
      </c>
      <c r="J48">
        <f t="shared" si="3"/>
        <v>857.1428571428571</v>
      </c>
      <c r="K48">
        <v>0.20645</v>
      </c>
      <c r="L48">
        <f t="shared" si="4"/>
        <v>0.003349999999999992</v>
      </c>
      <c r="M48">
        <f t="shared" si="5"/>
        <v>0.010702875399360996</v>
      </c>
    </row>
    <row r="49" spans="1:13" ht="12.75">
      <c r="A49">
        <v>3293</v>
      </c>
      <c r="B49">
        <f t="shared" si="0"/>
        <v>16801.020408163266</v>
      </c>
      <c r="C49">
        <v>0.113</v>
      </c>
      <c r="D49">
        <f t="shared" si="1"/>
        <v>0.022000000000000006</v>
      </c>
      <c r="E49">
        <f t="shared" si="2"/>
        <v>0.06984126984126986</v>
      </c>
      <c r="I49">
        <v>167</v>
      </c>
      <c r="J49">
        <f t="shared" si="3"/>
        <v>852.0408163265306</v>
      </c>
      <c r="K49">
        <v>0.2065</v>
      </c>
      <c r="L49">
        <f t="shared" si="4"/>
        <v>0.0033999999999999864</v>
      </c>
      <c r="M49">
        <f t="shared" si="5"/>
        <v>0.010862619808306665</v>
      </c>
    </row>
    <row r="50" spans="1:13" ht="12.75">
      <c r="A50">
        <v>3492</v>
      </c>
      <c r="B50">
        <f t="shared" si="0"/>
        <v>17816.326530612245</v>
      </c>
      <c r="C50">
        <v>0.114</v>
      </c>
      <c r="D50">
        <f t="shared" si="1"/>
        <v>0.023000000000000007</v>
      </c>
      <c r="E50">
        <f t="shared" si="2"/>
        <v>0.07301587301587303</v>
      </c>
      <c r="I50">
        <v>177</v>
      </c>
      <c r="J50">
        <f t="shared" si="3"/>
        <v>903.0612244897959</v>
      </c>
      <c r="K50">
        <v>0.2065</v>
      </c>
      <c r="L50">
        <f t="shared" si="4"/>
        <v>0.0033999999999999864</v>
      </c>
      <c r="M50">
        <f t="shared" si="5"/>
        <v>0.010862619808306665</v>
      </c>
    </row>
    <row r="51" spans="1:13" ht="12.75">
      <c r="A51">
        <v>3754</v>
      </c>
      <c r="B51">
        <f t="shared" si="0"/>
        <v>19153.061224489797</v>
      </c>
      <c r="C51">
        <v>0.115</v>
      </c>
      <c r="D51">
        <f t="shared" si="1"/>
        <v>0.024000000000000007</v>
      </c>
      <c r="E51">
        <f t="shared" si="2"/>
        <v>0.07619047619047621</v>
      </c>
      <c r="I51">
        <v>179</v>
      </c>
      <c r="J51">
        <f t="shared" si="3"/>
        <v>913.2653061224489</v>
      </c>
      <c r="K51">
        <v>0.2065</v>
      </c>
      <c r="L51">
        <f t="shared" si="4"/>
        <v>0.0033999999999999864</v>
      </c>
      <c r="M51">
        <f t="shared" si="5"/>
        <v>0.010862619808306665</v>
      </c>
    </row>
    <row r="52" spans="1:13" ht="12.75">
      <c r="A52">
        <v>4027</v>
      </c>
      <c r="B52">
        <f t="shared" si="0"/>
        <v>20545.918367346938</v>
      </c>
      <c r="C52">
        <v>0.116</v>
      </c>
      <c r="D52">
        <f t="shared" si="1"/>
        <v>0.02500000000000001</v>
      </c>
      <c r="E52">
        <f t="shared" si="2"/>
        <v>0.07936507936507939</v>
      </c>
      <c r="I52">
        <v>213</v>
      </c>
      <c r="J52">
        <f t="shared" si="3"/>
        <v>1086.734693877551</v>
      </c>
      <c r="K52">
        <v>0.2068</v>
      </c>
      <c r="L52">
        <f t="shared" si="4"/>
        <v>0.003700000000000009</v>
      </c>
      <c r="M52">
        <f t="shared" si="5"/>
        <v>0.011821086261980859</v>
      </c>
    </row>
    <row r="53" spans="1:13" ht="12.75">
      <c r="A53">
        <v>4612</v>
      </c>
      <c r="B53">
        <f t="shared" si="0"/>
        <v>23530.61224489796</v>
      </c>
      <c r="C53">
        <v>0.118</v>
      </c>
      <c r="D53">
        <f t="shared" si="1"/>
        <v>0.026999999999999996</v>
      </c>
      <c r="E53">
        <f t="shared" si="2"/>
        <v>0.0857142857142857</v>
      </c>
      <c r="I53">
        <v>230</v>
      </c>
      <c r="J53">
        <f t="shared" si="3"/>
        <v>1173.469387755102</v>
      </c>
      <c r="K53">
        <v>0.20705</v>
      </c>
      <c r="L53">
        <f t="shared" si="4"/>
        <v>0.003950000000000009</v>
      </c>
      <c r="M53">
        <f t="shared" si="5"/>
        <v>0.012619808306709295</v>
      </c>
    </row>
    <row r="54" spans="1:13" ht="12.75">
      <c r="A54">
        <v>4829</v>
      </c>
      <c r="B54">
        <f t="shared" si="0"/>
        <v>24637.755102040814</v>
      </c>
      <c r="C54">
        <v>0.119</v>
      </c>
      <c r="D54">
        <f t="shared" si="1"/>
        <v>0.027999999999999997</v>
      </c>
      <c r="E54">
        <f t="shared" si="2"/>
        <v>0.08888888888888888</v>
      </c>
      <c r="I54">
        <v>242</v>
      </c>
      <c r="J54">
        <f t="shared" si="3"/>
        <v>1234.6938775510203</v>
      </c>
      <c r="K54">
        <v>0.2071</v>
      </c>
      <c r="L54">
        <f t="shared" si="4"/>
        <v>0.0040000000000000036</v>
      </c>
      <c r="M54">
        <f t="shared" si="5"/>
        <v>0.012779552715654964</v>
      </c>
    </row>
    <row r="55" spans="1:13" ht="12.75">
      <c r="A55">
        <v>5179</v>
      </c>
      <c r="B55">
        <f t="shared" si="0"/>
        <v>26423.4693877551</v>
      </c>
      <c r="C55">
        <v>0.12</v>
      </c>
      <c r="D55">
        <f t="shared" si="1"/>
        <v>0.028999999999999998</v>
      </c>
      <c r="E55">
        <f t="shared" si="2"/>
        <v>0.09206349206349206</v>
      </c>
      <c r="I55">
        <v>258</v>
      </c>
      <c r="J55">
        <f t="shared" si="3"/>
        <v>1316.3265306122448</v>
      </c>
      <c r="K55">
        <v>0.20725</v>
      </c>
      <c r="L55">
        <f t="shared" si="4"/>
        <v>0.004149999999999987</v>
      </c>
      <c r="M55">
        <f t="shared" si="5"/>
        <v>0.013258785942491972</v>
      </c>
    </row>
    <row r="56" spans="1:13" ht="12.75">
      <c r="A56">
        <v>5416</v>
      </c>
      <c r="B56">
        <f t="shared" si="0"/>
        <v>27632.65306122449</v>
      </c>
      <c r="C56">
        <v>0.121</v>
      </c>
      <c r="D56">
        <f t="shared" si="1"/>
        <v>0.03</v>
      </c>
      <c r="E56">
        <f t="shared" si="2"/>
        <v>0.09523809523809523</v>
      </c>
      <c r="I56">
        <v>275</v>
      </c>
      <c r="J56">
        <f t="shared" si="3"/>
        <v>1403.061224489796</v>
      </c>
      <c r="K56">
        <v>0.2074</v>
      </c>
      <c r="L56">
        <f t="shared" si="4"/>
        <v>0.004299999999999998</v>
      </c>
      <c r="M56">
        <f t="shared" si="5"/>
        <v>0.013738019169329069</v>
      </c>
    </row>
    <row r="57" spans="1:13" ht="12.75">
      <c r="A57">
        <v>5911</v>
      </c>
      <c r="B57">
        <f t="shared" si="0"/>
        <v>30158.16326530612</v>
      </c>
      <c r="C57">
        <v>0.122</v>
      </c>
      <c r="D57">
        <f t="shared" si="1"/>
        <v>0.031</v>
      </c>
      <c r="E57">
        <f t="shared" si="2"/>
        <v>0.09841269841269841</v>
      </c>
      <c r="I57">
        <v>290</v>
      </c>
      <c r="J57">
        <f t="shared" si="3"/>
        <v>1479.5918367346937</v>
      </c>
      <c r="K57">
        <v>0.2075</v>
      </c>
      <c r="L57">
        <f t="shared" si="4"/>
        <v>0.004399999999999987</v>
      </c>
      <c r="M57">
        <f t="shared" si="5"/>
        <v>0.014057507987220406</v>
      </c>
    </row>
    <row r="58" spans="9:13" ht="12.75">
      <c r="I58">
        <v>320</v>
      </c>
      <c r="J58">
        <f t="shared" si="3"/>
        <v>1632.6530612244896</v>
      </c>
      <c r="K58">
        <v>0.2076</v>
      </c>
      <c r="L58">
        <f t="shared" si="4"/>
        <v>0.004500000000000004</v>
      </c>
      <c r="M58">
        <f t="shared" si="5"/>
        <v>0.014376996805111834</v>
      </c>
    </row>
    <row r="59" spans="9:13" ht="12.75">
      <c r="I59">
        <v>328</v>
      </c>
      <c r="J59">
        <f t="shared" si="3"/>
        <v>1673.469387755102</v>
      </c>
      <c r="K59">
        <v>0.2076</v>
      </c>
      <c r="L59">
        <f t="shared" si="4"/>
        <v>0.004500000000000004</v>
      </c>
      <c r="M59">
        <f t="shared" si="5"/>
        <v>0.014376996805111834</v>
      </c>
    </row>
    <row r="60" spans="9:13" ht="12.75">
      <c r="I60">
        <v>350</v>
      </c>
      <c r="J60">
        <f t="shared" si="3"/>
        <v>1785.7142857142856</v>
      </c>
      <c r="K60">
        <v>0.20775</v>
      </c>
      <c r="L60">
        <f t="shared" si="4"/>
        <v>0.0046499999999999875</v>
      </c>
      <c r="M60">
        <f t="shared" si="5"/>
        <v>0.014856230031948841</v>
      </c>
    </row>
    <row r="61" spans="9:13" ht="12.75">
      <c r="I61">
        <v>374</v>
      </c>
      <c r="J61">
        <f t="shared" si="3"/>
        <v>1908.1632653061224</v>
      </c>
      <c r="K61">
        <v>0.2079</v>
      </c>
      <c r="L61">
        <f t="shared" si="4"/>
        <v>0.004799999999999999</v>
      </c>
      <c r="M61">
        <f t="shared" si="5"/>
        <v>0.015335463258785938</v>
      </c>
    </row>
    <row r="62" spans="9:13" ht="12.75">
      <c r="I62">
        <v>388</v>
      </c>
      <c r="J62">
        <f t="shared" si="3"/>
        <v>1979.5918367346937</v>
      </c>
      <c r="K62">
        <v>0.2081</v>
      </c>
      <c r="L62">
        <f t="shared" si="4"/>
        <v>0.0050000000000000044</v>
      </c>
      <c r="M62">
        <f t="shared" si="5"/>
        <v>0.015974440894568703</v>
      </c>
    </row>
    <row r="63" spans="9:13" ht="12.75">
      <c r="I63">
        <v>418</v>
      </c>
      <c r="J63">
        <f t="shared" si="3"/>
        <v>2132.6530612244896</v>
      </c>
      <c r="K63">
        <v>0.2086</v>
      </c>
      <c r="L63">
        <f t="shared" si="4"/>
        <v>0.005500000000000005</v>
      </c>
      <c r="M63">
        <f t="shared" si="5"/>
        <v>0.017571884984025576</v>
      </c>
    </row>
    <row r="64" spans="9:13" ht="12.75">
      <c r="I64">
        <v>448</v>
      </c>
      <c r="J64">
        <f t="shared" si="3"/>
        <v>2285.714285714286</v>
      </c>
      <c r="K64">
        <v>0.2087</v>
      </c>
      <c r="L64">
        <f t="shared" si="4"/>
        <v>0.005599999999999994</v>
      </c>
      <c r="M64">
        <f t="shared" si="5"/>
        <v>0.017891373801916913</v>
      </c>
    </row>
    <row r="65" spans="9:13" ht="12.75">
      <c r="I65">
        <v>453</v>
      </c>
      <c r="J65">
        <f t="shared" si="3"/>
        <v>2311.224489795918</v>
      </c>
      <c r="K65">
        <v>0.2089</v>
      </c>
      <c r="L65">
        <f t="shared" si="4"/>
        <v>0.0058</v>
      </c>
      <c r="M65">
        <f t="shared" si="5"/>
        <v>0.01853035143769968</v>
      </c>
    </row>
    <row r="66" spans="9:13" ht="12.75">
      <c r="I66">
        <v>470</v>
      </c>
      <c r="J66">
        <f t="shared" si="3"/>
        <v>2397.9591836734694</v>
      </c>
      <c r="K66">
        <v>0.20905</v>
      </c>
      <c r="L66">
        <f t="shared" si="4"/>
        <v>0.005950000000000011</v>
      </c>
      <c r="M66">
        <f t="shared" si="5"/>
        <v>0.019009584664536776</v>
      </c>
    </row>
    <row r="67" spans="9:13" ht="12.75">
      <c r="I67">
        <v>510</v>
      </c>
      <c r="J67">
        <f t="shared" si="3"/>
        <v>2602.0408163265306</v>
      </c>
      <c r="K67">
        <v>0.20915</v>
      </c>
      <c r="L67">
        <f t="shared" si="4"/>
        <v>0.00605</v>
      </c>
      <c r="M67">
        <f t="shared" si="5"/>
        <v>0.019329073482428114</v>
      </c>
    </row>
    <row r="68" spans="9:13" ht="12.75">
      <c r="I68">
        <v>520</v>
      </c>
      <c r="J68">
        <f t="shared" si="3"/>
        <v>2653.0612244897957</v>
      </c>
      <c r="K68">
        <v>0.20935</v>
      </c>
      <c r="L68">
        <f t="shared" si="4"/>
        <v>0.0062500000000000056</v>
      </c>
      <c r="M68">
        <f t="shared" si="5"/>
        <v>0.01996805111821088</v>
      </c>
    </row>
    <row r="69" spans="9:13" ht="12.75">
      <c r="I69">
        <v>560</v>
      </c>
      <c r="J69">
        <f t="shared" si="3"/>
        <v>2857.142857142857</v>
      </c>
      <c r="K69">
        <v>0.2094</v>
      </c>
      <c r="L69">
        <f t="shared" si="4"/>
        <v>0.0063</v>
      </c>
      <c r="M69">
        <f t="shared" si="5"/>
        <v>0.020127795527156548</v>
      </c>
    </row>
    <row r="70" spans="9:13" ht="12.75">
      <c r="I70">
        <v>580</v>
      </c>
      <c r="J70">
        <f t="shared" si="3"/>
        <v>2959.1836734693875</v>
      </c>
      <c r="K70">
        <v>0.20945</v>
      </c>
      <c r="L70">
        <f t="shared" si="4"/>
        <v>0.0063499999999999945</v>
      </c>
      <c r="M70">
        <f t="shared" si="5"/>
        <v>0.02028753993610222</v>
      </c>
    </row>
    <row r="71" spans="9:13" ht="12.75">
      <c r="I71">
        <v>623</v>
      </c>
      <c r="J71">
        <f t="shared" si="3"/>
        <v>3178.5714285714284</v>
      </c>
      <c r="K71">
        <v>0.2096</v>
      </c>
      <c r="L71">
        <f t="shared" si="4"/>
        <v>0.006500000000000006</v>
      </c>
      <c r="M71">
        <f t="shared" si="5"/>
        <v>0.020766773162939317</v>
      </c>
    </row>
    <row r="72" spans="9:13" ht="12.75">
      <c r="I72">
        <v>657</v>
      </c>
      <c r="J72">
        <f t="shared" si="3"/>
        <v>3352.0408163265306</v>
      </c>
      <c r="K72">
        <v>0.20965</v>
      </c>
      <c r="L72">
        <f t="shared" si="4"/>
        <v>0.00655</v>
      </c>
      <c r="M72">
        <f t="shared" si="5"/>
        <v>0.020926517571884986</v>
      </c>
    </row>
    <row r="73" spans="9:13" ht="12.75">
      <c r="I73">
        <v>687</v>
      </c>
      <c r="J73">
        <f t="shared" si="3"/>
        <v>3505.1020408163263</v>
      </c>
      <c r="K73">
        <v>0.20985</v>
      </c>
      <c r="L73">
        <f t="shared" si="4"/>
        <v>0.006750000000000006</v>
      </c>
      <c r="M73">
        <f t="shared" si="5"/>
        <v>0.02156549520766775</v>
      </c>
    </row>
    <row r="74" spans="9:13" ht="12.75">
      <c r="I74">
        <v>714</v>
      </c>
      <c r="J74">
        <f t="shared" si="3"/>
        <v>3642.8571428571427</v>
      </c>
      <c r="K74">
        <v>0.2101</v>
      </c>
      <c r="L74">
        <f t="shared" si="4"/>
        <v>0.007000000000000006</v>
      </c>
      <c r="M74">
        <f t="shared" si="5"/>
        <v>0.022364217252396186</v>
      </c>
    </row>
    <row r="75" spans="9:13" ht="12.75">
      <c r="I75">
        <v>795</v>
      </c>
      <c r="J75">
        <f t="shared" si="3"/>
        <v>4056.122448979592</v>
      </c>
      <c r="K75">
        <v>0.2105</v>
      </c>
      <c r="L75">
        <f t="shared" si="4"/>
        <v>0.00739999999999999</v>
      </c>
      <c r="M75">
        <f t="shared" si="5"/>
        <v>0.02364217252396163</v>
      </c>
    </row>
    <row r="76" spans="9:13" ht="12.75">
      <c r="I76">
        <v>815</v>
      </c>
      <c r="J76">
        <f t="shared" si="3"/>
        <v>4158.163265306122</v>
      </c>
      <c r="K76">
        <v>0.2107</v>
      </c>
      <c r="L76">
        <f t="shared" si="4"/>
        <v>0.007599999999999996</v>
      </c>
      <c r="M76">
        <f t="shared" si="5"/>
        <v>0.024281150159744396</v>
      </c>
    </row>
    <row r="77" spans="9:13" ht="12.75">
      <c r="I77">
        <v>849</v>
      </c>
      <c r="J77">
        <f t="shared" si="3"/>
        <v>4331.632653061224</v>
      </c>
      <c r="K77">
        <v>0.2109</v>
      </c>
      <c r="L77">
        <f t="shared" si="4"/>
        <v>0.007800000000000001</v>
      </c>
      <c r="M77">
        <f t="shared" si="5"/>
        <v>0.024920127795527162</v>
      </c>
    </row>
    <row r="78" spans="9:13" ht="12.75">
      <c r="I78">
        <v>881</v>
      </c>
      <c r="J78">
        <f t="shared" si="3"/>
        <v>4494.897959183673</v>
      </c>
      <c r="K78">
        <v>0.21115</v>
      </c>
      <c r="L78">
        <f t="shared" si="4"/>
        <v>0.008050000000000002</v>
      </c>
      <c r="M78">
        <f t="shared" si="5"/>
        <v>0.025718849840255596</v>
      </c>
    </row>
    <row r="79" spans="9:13" ht="12.75">
      <c r="I79">
        <v>917</v>
      </c>
      <c r="J79">
        <f t="shared" si="3"/>
        <v>4678.571428571428</v>
      </c>
      <c r="K79">
        <v>0.2113</v>
      </c>
      <c r="L79">
        <f t="shared" si="4"/>
        <v>0.008199999999999985</v>
      </c>
      <c r="M79">
        <f t="shared" si="5"/>
        <v>0.026198083067092603</v>
      </c>
    </row>
    <row r="80" spans="9:13" ht="12.75">
      <c r="I80">
        <v>1008</v>
      </c>
      <c r="J80">
        <f t="shared" si="3"/>
        <v>5142.857142857142</v>
      </c>
      <c r="K80">
        <v>0.21145</v>
      </c>
      <c r="L80">
        <f t="shared" si="4"/>
        <v>0.008349999999999996</v>
      </c>
      <c r="M80">
        <f t="shared" si="5"/>
        <v>0.0266773162939297</v>
      </c>
    </row>
    <row r="81" spans="9:13" ht="12.75">
      <c r="I81">
        <v>1037</v>
      </c>
      <c r="J81">
        <f t="shared" si="3"/>
        <v>5290.816326530612</v>
      </c>
      <c r="K81">
        <v>0.2115</v>
      </c>
      <c r="L81">
        <f t="shared" si="4"/>
        <v>0.00839999999999999</v>
      </c>
      <c r="M81">
        <f t="shared" si="5"/>
        <v>0.02683706070287537</v>
      </c>
    </row>
    <row r="82" spans="9:13" ht="12.75">
      <c r="I82">
        <v>1068</v>
      </c>
      <c r="J82">
        <f t="shared" si="3"/>
        <v>5448.9795918367345</v>
      </c>
      <c r="K82">
        <v>0.2116</v>
      </c>
      <c r="L82">
        <f t="shared" si="4"/>
        <v>0.008500000000000008</v>
      </c>
      <c r="M82">
        <f t="shared" si="5"/>
        <v>0.027156549520766796</v>
      </c>
    </row>
    <row r="83" spans="9:13" ht="12.75">
      <c r="I83">
        <v>1136</v>
      </c>
      <c r="J83">
        <f t="shared" si="3"/>
        <v>5795.918367346939</v>
      </c>
      <c r="K83">
        <v>0.2118</v>
      </c>
      <c r="L83">
        <f t="shared" si="4"/>
        <v>0.008699999999999986</v>
      </c>
      <c r="M83">
        <f t="shared" si="5"/>
        <v>0.027795527156549475</v>
      </c>
    </row>
    <row r="84" spans="9:13" ht="12.75">
      <c r="I84">
        <v>1161</v>
      </c>
      <c r="J84">
        <f t="shared" si="3"/>
        <v>5923.469387755102</v>
      </c>
      <c r="K84">
        <v>0.2119</v>
      </c>
      <c r="L84">
        <f t="shared" si="4"/>
        <v>0.008800000000000002</v>
      </c>
      <c r="M84">
        <f t="shared" si="5"/>
        <v>0.028115015974440903</v>
      </c>
    </row>
    <row r="85" spans="9:13" ht="12.75">
      <c r="I85">
        <v>1201</v>
      </c>
      <c r="J85">
        <f t="shared" si="3"/>
        <v>6127.551020408163</v>
      </c>
      <c r="K85">
        <v>0.21195</v>
      </c>
      <c r="L85">
        <f t="shared" si="4"/>
        <v>0.008849999999999997</v>
      </c>
      <c r="M85">
        <f t="shared" si="5"/>
        <v>0.028274760383386572</v>
      </c>
    </row>
    <row r="86" spans="9:13" ht="12.75">
      <c r="I86">
        <v>1237</v>
      </c>
      <c r="J86">
        <f t="shared" si="3"/>
        <v>6311.224489795918</v>
      </c>
      <c r="K86">
        <v>0.2121</v>
      </c>
      <c r="L86">
        <f t="shared" si="4"/>
        <v>0.009000000000000008</v>
      </c>
      <c r="M86">
        <f t="shared" si="5"/>
        <v>0.02875399361022367</v>
      </c>
    </row>
    <row r="87" spans="9:13" ht="12.75">
      <c r="I87">
        <v>1292</v>
      </c>
      <c r="J87">
        <f t="shared" si="3"/>
        <v>6591.836734693878</v>
      </c>
      <c r="K87">
        <v>0.21265</v>
      </c>
      <c r="L87">
        <f t="shared" si="4"/>
        <v>0.009550000000000003</v>
      </c>
      <c r="M87">
        <f t="shared" si="5"/>
        <v>0.030511182108626207</v>
      </c>
    </row>
    <row r="88" spans="9:13" ht="12.75">
      <c r="I88">
        <v>1370</v>
      </c>
      <c r="J88">
        <f t="shared" si="3"/>
        <v>6989.7959183673465</v>
      </c>
      <c r="K88">
        <v>0.2131</v>
      </c>
      <c r="L88">
        <f t="shared" si="4"/>
        <v>0.010000000000000009</v>
      </c>
      <c r="M88">
        <f t="shared" si="5"/>
        <v>0.03194888178913741</v>
      </c>
    </row>
    <row r="89" spans="9:13" ht="12.75">
      <c r="I89">
        <v>1450</v>
      </c>
      <c r="J89">
        <f t="shared" si="3"/>
        <v>7397.959183673469</v>
      </c>
      <c r="K89">
        <v>0.21325</v>
      </c>
      <c r="L89">
        <f t="shared" si="4"/>
        <v>0.010149999999999992</v>
      </c>
      <c r="M89">
        <f t="shared" si="5"/>
        <v>0.03242811501597442</v>
      </c>
    </row>
    <row r="90" spans="9:13" ht="12.75">
      <c r="I90">
        <v>1480</v>
      </c>
      <c r="J90">
        <f t="shared" si="3"/>
        <v>7551.020408163265</v>
      </c>
      <c r="K90">
        <v>0.2133</v>
      </c>
      <c r="L90">
        <f t="shared" si="4"/>
        <v>0.010199999999999987</v>
      </c>
      <c r="M90">
        <f t="shared" si="5"/>
        <v>0.03258785942492009</v>
      </c>
    </row>
    <row r="91" spans="9:13" ht="12.75">
      <c r="I91">
        <v>1558</v>
      </c>
      <c r="J91">
        <f t="shared" si="3"/>
        <v>7948.9795918367345</v>
      </c>
      <c r="K91">
        <v>0.21345</v>
      </c>
      <c r="L91">
        <f t="shared" si="4"/>
        <v>0.010349999999999998</v>
      </c>
      <c r="M91">
        <f t="shared" si="5"/>
        <v>0.03306709265175718</v>
      </c>
    </row>
    <row r="92" spans="9:13" ht="12.75">
      <c r="I92">
        <v>1600</v>
      </c>
      <c r="J92">
        <f aca="true" t="shared" si="6" ref="J92:J143">I92/0.196</f>
        <v>8163.265306122448</v>
      </c>
      <c r="K92">
        <v>0.21365</v>
      </c>
      <c r="L92">
        <f aca="true" t="shared" si="7" ref="L92:L143">K92-0.2031</f>
        <v>0.010550000000000004</v>
      </c>
      <c r="M92">
        <f aca="true" t="shared" si="8" ref="M92:M143">L92/0.313</f>
        <v>0.03370607028753995</v>
      </c>
    </row>
    <row r="93" spans="9:13" ht="12.75">
      <c r="I93">
        <v>1661</v>
      </c>
      <c r="J93">
        <f t="shared" si="6"/>
        <v>8474.489795918367</v>
      </c>
      <c r="K93">
        <v>0.2137</v>
      </c>
      <c r="L93">
        <f t="shared" si="7"/>
        <v>0.010599999999999998</v>
      </c>
      <c r="M93">
        <f t="shared" si="8"/>
        <v>0.03386581469648562</v>
      </c>
    </row>
    <row r="94" spans="9:13" ht="12.75">
      <c r="I94">
        <v>1730</v>
      </c>
      <c r="J94">
        <f t="shared" si="6"/>
        <v>8826.530612244898</v>
      </c>
      <c r="K94">
        <v>0.2139</v>
      </c>
      <c r="L94">
        <f t="shared" si="7"/>
        <v>0.010800000000000004</v>
      </c>
      <c r="M94">
        <f t="shared" si="8"/>
        <v>0.034504792332268386</v>
      </c>
    </row>
    <row r="95" spans="9:13" ht="12.75">
      <c r="I95">
        <v>1810</v>
      </c>
      <c r="J95">
        <f t="shared" si="6"/>
        <v>9234.69387755102</v>
      </c>
      <c r="K95">
        <v>0.21415</v>
      </c>
      <c r="L95">
        <f t="shared" si="7"/>
        <v>0.011050000000000004</v>
      </c>
      <c r="M95">
        <f t="shared" si="8"/>
        <v>0.03530351437699682</v>
      </c>
    </row>
    <row r="96" spans="9:13" ht="12.75">
      <c r="I96">
        <v>1869</v>
      </c>
      <c r="J96">
        <f t="shared" si="6"/>
        <v>9535.714285714286</v>
      </c>
      <c r="K96">
        <v>0.2147</v>
      </c>
      <c r="L96">
        <f t="shared" si="7"/>
        <v>0.0116</v>
      </c>
      <c r="M96">
        <f t="shared" si="8"/>
        <v>0.03706070287539936</v>
      </c>
    </row>
    <row r="97" spans="9:13" ht="12.75">
      <c r="I97">
        <v>1945</v>
      </c>
      <c r="J97">
        <f t="shared" si="6"/>
        <v>9923.469387755102</v>
      </c>
      <c r="K97">
        <v>0.215</v>
      </c>
      <c r="L97">
        <f t="shared" si="7"/>
        <v>0.011899999999999994</v>
      </c>
      <c r="M97">
        <f t="shared" si="8"/>
        <v>0.03801916932907346</v>
      </c>
    </row>
    <row r="98" spans="9:13" ht="12.75">
      <c r="I98">
        <v>2004</v>
      </c>
      <c r="J98">
        <f t="shared" si="6"/>
        <v>10224.489795918367</v>
      </c>
      <c r="K98">
        <v>0.21515</v>
      </c>
      <c r="L98">
        <f t="shared" si="7"/>
        <v>0.012050000000000005</v>
      </c>
      <c r="M98">
        <f t="shared" si="8"/>
        <v>0.03849840255591056</v>
      </c>
    </row>
    <row r="99" spans="9:13" ht="12.75">
      <c r="I99">
        <v>2080</v>
      </c>
      <c r="J99">
        <f t="shared" si="6"/>
        <v>10612.244897959183</v>
      </c>
      <c r="K99">
        <v>0.2154</v>
      </c>
      <c r="L99">
        <f t="shared" si="7"/>
        <v>0.012300000000000005</v>
      </c>
      <c r="M99">
        <f t="shared" si="8"/>
        <v>0.03929712460063899</v>
      </c>
    </row>
    <row r="100" spans="9:13" ht="12.75">
      <c r="I100">
        <v>2176</v>
      </c>
      <c r="J100">
        <f t="shared" si="6"/>
        <v>11102.040816326531</v>
      </c>
      <c r="K100">
        <v>0.21555</v>
      </c>
      <c r="L100">
        <f t="shared" si="7"/>
        <v>0.012449999999999989</v>
      </c>
      <c r="M100">
        <f t="shared" si="8"/>
        <v>0.039776357827476</v>
      </c>
    </row>
    <row r="101" spans="9:13" ht="12.75">
      <c r="I101">
        <v>2245</v>
      </c>
      <c r="J101">
        <f t="shared" si="6"/>
        <v>11454.08163265306</v>
      </c>
      <c r="K101">
        <v>0.21565</v>
      </c>
      <c r="L101">
        <f t="shared" si="7"/>
        <v>0.012550000000000006</v>
      </c>
      <c r="M101">
        <f t="shared" si="8"/>
        <v>0.04009584664536743</v>
      </c>
    </row>
    <row r="102" spans="9:13" ht="12.75">
      <c r="I102">
        <v>2331</v>
      </c>
      <c r="J102">
        <f t="shared" si="6"/>
        <v>11892.857142857143</v>
      </c>
      <c r="K102">
        <v>0.2157</v>
      </c>
      <c r="L102">
        <f t="shared" si="7"/>
        <v>0.0126</v>
      </c>
      <c r="M102">
        <f t="shared" si="8"/>
        <v>0.040255591054313096</v>
      </c>
    </row>
    <row r="103" spans="9:13" ht="12.75">
      <c r="I103">
        <v>2375</v>
      </c>
      <c r="J103">
        <f t="shared" si="6"/>
        <v>12117.34693877551</v>
      </c>
      <c r="K103">
        <v>0.2158</v>
      </c>
      <c r="L103">
        <f t="shared" si="7"/>
        <v>0.012699999999999989</v>
      </c>
      <c r="M103">
        <f t="shared" si="8"/>
        <v>0.04057507987220444</v>
      </c>
    </row>
    <row r="104" spans="9:13" ht="12.75">
      <c r="I104">
        <v>2464</v>
      </c>
      <c r="J104">
        <f t="shared" si="6"/>
        <v>12571.42857142857</v>
      </c>
      <c r="K104">
        <v>0.2159</v>
      </c>
      <c r="L104">
        <f t="shared" si="7"/>
        <v>0.012800000000000006</v>
      </c>
      <c r="M104">
        <f t="shared" si="8"/>
        <v>0.04089456869009587</v>
      </c>
    </row>
    <row r="105" spans="9:13" ht="12.75">
      <c r="I105">
        <v>2551</v>
      </c>
      <c r="J105">
        <f t="shared" si="6"/>
        <v>13015.30612244898</v>
      </c>
      <c r="K105">
        <v>0.2161</v>
      </c>
      <c r="L105">
        <f t="shared" si="7"/>
        <v>0.012999999999999984</v>
      </c>
      <c r="M105">
        <f t="shared" si="8"/>
        <v>0.041533546325878544</v>
      </c>
    </row>
    <row r="106" spans="9:13" ht="12.75">
      <c r="I106">
        <v>2615</v>
      </c>
      <c r="J106">
        <f t="shared" si="6"/>
        <v>13341.836734693878</v>
      </c>
      <c r="K106">
        <v>0.21655</v>
      </c>
      <c r="L106">
        <f t="shared" si="7"/>
        <v>0.01344999999999999</v>
      </c>
      <c r="M106">
        <f t="shared" si="8"/>
        <v>0.04297124600638974</v>
      </c>
    </row>
    <row r="107" spans="9:13" ht="12.75">
      <c r="I107">
        <v>2699</v>
      </c>
      <c r="J107">
        <f t="shared" si="6"/>
        <v>13770.408163265305</v>
      </c>
      <c r="K107">
        <v>0.2168</v>
      </c>
      <c r="L107">
        <f t="shared" si="7"/>
        <v>0.01369999999999999</v>
      </c>
      <c r="M107">
        <f t="shared" si="8"/>
        <v>0.04376996805111818</v>
      </c>
    </row>
    <row r="108" spans="9:13" ht="12.75">
      <c r="I108">
        <v>2747</v>
      </c>
      <c r="J108">
        <f t="shared" si="6"/>
        <v>14015.30612244898</v>
      </c>
      <c r="K108">
        <v>0.217</v>
      </c>
      <c r="L108">
        <f t="shared" si="7"/>
        <v>0.013899999999999996</v>
      </c>
      <c r="M108">
        <f t="shared" si="8"/>
        <v>0.044408945686900944</v>
      </c>
    </row>
    <row r="109" spans="9:13" ht="12.75">
      <c r="I109">
        <v>2837</v>
      </c>
      <c r="J109">
        <f t="shared" si="6"/>
        <v>14474.489795918367</v>
      </c>
      <c r="K109">
        <v>0.2171</v>
      </c>
      <c r="L109">
        <f t="shared" si="7"/>
        <v>0.013999999999999985</v>
      </c>
      <c r="M109">
        <f t="shared" si="8"/>
        <v>0.04472843450479228</v>
      </c>
    </row>
    <row r="110" spans="9:13" ht="12.75">
      <c r="I110">
        <v>2921</v>
      </c>
      <c r="J110">
        <f t="shared" si="6"/>
        <v>14903.061224489795</v>
      </c>
      <c r="K110">
        <v>0.2173</v>
      </c>
      <c r="L110">
        <f t="shared" si="7"/>
        <v>0.01419999999999999</v>
      </c>
      <c r="M110">
        <f t="shared" si="8"/>
        <v>0.04536741214057505</v>
      </c>
    </row>
    <row r="111" spans="9:13" ht="12.75">
      <c r="I111">
        <v>2991</v>
      </c>
      <c r="J111">
        <f t="shared" si="6"/>
        <v>15260.204081632652</v>
      </c>
      <c r="K111">
        <v>0.2173</v>
      </c>
      <c r="L111">
        <f t="shared" si="7"/>
        <v>0.01419999999999999</v>
      </c>
      <c r="M111">
        <f t="shared" si="8"/>
        <v>0.04536741214057505</v>
      </c>
    </row>
    <row r="112" spans="9:13" ht="12.75">
      <c r="I112">
        <v>3079</v>
      </c>
      <c r="J112">
        <f t="shared" si="6"/>
        <v>15709.183673469388</v>
      </c>
      <c r="K112">
        <v>0.21745</v>
      </c>
      <c r="L112">
        <f t="shared" si="7"/>
        <v>0.014350000000000002</v>
      </c>
      <c r="M112">
        <f t="shared" si="8"/>
        <v>0.04584664536741215</v>
      </c>
    </row>
    <row r="113" spans="9:13" ht="12.75">
      <c r="I113">
        <v>3156</v>
      </c>
      <c r="J113">
        <f t="shared" si="6"/>
        <v>16102.04081632653</v>
      </c>
      <c r="K113">
        <v>0.2176</v>
      </c>
      <c r="L113">
        <f t="shared" si="7"/>
        <v>0.014499999999999985</v>
      </c>
      <c r="M113">
        <f t="shared" si="8"/>
        <v>0.04632587859424915</v>
      </c>
    </row>
    <row r="114" spans="9:13" ht="12.75">
      <c r="I114">
        <v>3227</v>
      </c>
      <c r="J114">
        <f t="shared" si="6"/>
        <v>16464.285714285714</v>
      </c>
      <c r="K114">
        <v>0.21765</v>
      </c>
      <c r="L114">
        <f t="shared" si="7"/>
        <v>0.014550000000000007</v>
      </c>
      <c r="M114">
        <f t="shared" si="8"/>
        <v>0.04648562300319491</v>
      </c>
    </row>
    <row r="115" spans="9:13" ht="12.75">
      <c r="I115">
        <v>3314</v>
      </c>
      <c r="J115">
        <f t="shared" si="6"/>
        <v>16908.16326530612</v>
      </c>
      <c r="K115">
        <v>0.2177</v>
      </c>
      <c r="L115">
        <f t="shared" si="7"/>
        <v>0.014600000000000002</v>
      </c>
      <c r="M115">
        <f t="shared" si="8"/>
        <v>0.04664536741214058</v>
      </c>
    </row>
    <row r="116" spans="9:13" ht="12.75">
      <c r="I116">
        <v>3412</v>
      </c>
      <c r="J116">
        <f t="shared" si="6"/>
        <v>17408.16326530612</v>
      </c>
      <c r="K116">
        <v>0.21845</v>
      </c>
      <c r="L116">
        <f t="shared" si="7"/>
        <v>0.015350000000000003</v>
      </c>
      <c r="M116">
        <f t="shared" si="8"/>
        <v>0.049041533546325886</v>
      </c>
    </row>
    <row r="117" spans="9:13" ht="12.75">
      <c r="I117">
        <v>3504</v>
      </c>
      <c r="J117">
        <f t="shared" si="6"/>
        <v>17877.551020408162</v>
      </c>
      <c r="K117">
        <v>0.2186</v>
      </c>
      <c r="L117">
        <f t="shared" si="7"/>
        <v>0.015499999999999986</v>
      </c>
      <c r="M117">
        <f t="shared" si="8"/>
        <v>0.049520766773162896</v>
      </c>
    </row>
    <row r="118" spans="9:13" ht="12.75">
      <c r="I118">
        <v>3604</v>
      </c>
      <c r="J118">
        <f t="shared" si="6"/>
        <v>18387.755102040817</v>
      </c>
      <c r="K118">
        <v>0.2188</v>
      </c>
      <c r="L118">
        <f t="shared" si="7"/>
        <v>0.015699999999999992</v>
      </c>
      <c r="M118">
        <f t="shared" si="8"/>
        <v>0.05015974440894566</v>
      </c>
    </row>
    <row r="119" spans="9:13" ht="12.75">
      <c r="I119">
        <v>3685</v>
      </c>
      <c r="J119">
        <f t="shared" si="6"/>
        <v>18801.020408163266</v>
      </c>
      <c r="K119">
        <v>0.219</v>
      </c>
      <c r="L119">
        <f t="shared" si="7"/>
        <v>0.015899999999999997</v>
      </c>
      <c r="M119">
        <f t="shared" si="8"/>
        <v>0.05079872204472843</v>
      </c>
    </row>
    <row r="120" spans="9:13" ht="12.75">
      <c r="I120">
        <v>3755</v>
      </c>
      <c r="J120">
        <f t="shared" si="6"/>
        <v>19158.16326530612</v>
      </c>
      <c r="K120">
        <v>0.2192</v>
      </c>
      <c r="L120">
        <f t="shared" si="7"/>
        <v>0.016100000000000003</v>
      </c>
      <c r="M120">
        <f t="shared" si="8"/>
        <v>0.05143769968051119</v>
      </c>
    </row>
    <row r="121" spans="9:13" ht="12.75">
      <c r="I121">
        <v>3827</v>
      </c>
      <c r="J121">
        <f t="shared" si="6"/>
        <v>19525.51020408163</v>
      </c>
      <c r="K121">
        <v>0.2193</v>
      </c>
      <c r="L121">
        <f t="shared" si="7"/>
        <v>0.016199999999999992</v>
      </c>
      <c r="M121">
        <f t="shared" si="8"/>
        <v>0.05175718849840253</v>
      </c>
    </row>
    <row r="122" spans="9:13" ht="12.75">
      <c r="I122">
        <v>3908</v>
      </c>
      <c r="J122">
        <f t="shared" si="6"/>
        <v>19938.77551020408</v>
      </c>
      <c r="K122">
        <v>0.2194</v>
      </c>
      <c r="L122">
        <f t="shared" si="7"/>
        <v>0.01630000000000001</v>
      </c>
      <c r="M122">
        <f t="shared" si="8"/>
        <v>0.05207667731629396</v>
      </c>
    </row>
    <row r="123" spans="9:13" ht="12.75">
      <c r="I123">
        <v>3966</v>
      </c>
      <c r="J123">
        <f t="shared" si="6"/>
        <v>20234.69387755102</v>
      </c>
      <c r="K123">
        <v>0.2195</v>
      </c>
      <c r="L123">
        <f t="shared" si="7"/>
        <v>0.016399999999999998</v>
      </c>
      <c r="M123">
        <f t="shared" si="8"/>
        <v>0.052396166134185296</v>
      </c>
    </row>
    <row r="124" spans="9:13" ht="12.75">
      <c r="I124">
        <v>3999</v>
      </c>
      <c r="J124">
        <f t="shared" si="6"/>
        <v>20403.061224489797</v>
      </c>
      <c r="K124">
        <v>0.21955</v>
      </c>
      <c r="L124">
        <f t="shared" si="7"/>
        <v>0.016449999999999992</v>
      </c>
      <c r="M124">
        <f t="shared" si="8"/>
        <v>0.05255591054313097</v>
      </c>
    </row>
    <row r="125" spans="9:13" ht="12.75">
      <c r="I125">
        <v>4094</v>
      </c>
      <c r="J125">
        <f t="shared" si="6"/>
        <v>20887.755102040817</v>
      </c>
      <c r="K125">
        <v>0.2196</v>
      </c>
      <c r="L125">
        <f t="shared" si="7"/>
        <v>0.016499999999999987</v>
      </c>
      <c r="M125">
        <f t="shared" si="8"/>
        <v>0.052715654952076633</v>
      </c>
    </row>
    <row r="126" spans="9:13" ht="12.75">
      <c r="I126">
        <v>4174</v>
      </c>
      <c r="J126">
        <f t="shared" si="6"/>
        <v>21295.918367346938</v>
      </c>
      <c r="K126">
        <v>0.2197</v>
      </c>
      <c r="L126">
        <f t="shared" si="7"/>
        <v>0.016600000000000004</v>
      </c>
      <c r="M126">
        <f t="shared" si="8"/>
        <v>0.05303514376996806</v>
      </c>
    </row>
    <row r="127" spans="9:13" ht="12.75">
      <c r="I127">
        <v>4273</v>
      </c>
      <c r="J127">
        <f t="shared" si="6"/>
        <v>21801.020408163266</v>
      </c>
      <c r="K127">
        <v>0.2198</v>
      </c>
      <c r="L127">
        <f t="shared" si="7"/>
        <v>0.016699999999999993</v>
      </c>
      <c r="M127">
        <f t="shared" si="8"/>
        <v>0.0533546325878594</v>
      </c>
    </row>
    <row r="128" spans="9:13" ht="12.75">
      <c r="I128">
        <v>4370</v>
      </c>
      <c r="J128">
        <f t="shared" si="6"/>
        <v>22295.918367346938</v>
      </c>
      <c r="K128">
        <v>0.2201</v>
      </c>
      <c r="L128">
        <f t="shared" si="7"/>
        <v>0.016999999999999987</v>
      </c>
      <c r="M128">
        <f t="shared" si="8"/>
        <v>0.0543130990415335</v>
      </c>
    </row>
    <row r="129" spans="9:13" ht="12.75">
      <c r="I129">
        <v>4455</v>
      </c>
      <c r="J129">
        <f t="shared" si="6"/>
        <v>22729.591836734693</v>
      </c>
      <c r="K129">
        <v>0.2205</v>
      </c>
      <c r="L129">
        <f t="shared" si="7"/>
        <v>0.0174</v>
      </c>
      <c r="M129">
        <f t="shared" si="8"/>
        <v>0.05559105431309904</v>
      </c>
    </row>
    <row r="130" spans="9:13" ht="12.75">
      <c r="I130">
        <v>4558</v>
      </c>
      <c r="J130">
        <f t="shared" si="6"/>
        <v>23255.102040816324</v>
      </c>
      <c r="K130">
        <v>0.22075</v>
      </c>
      <c r="L130">
        <f t="shared" si="7"/>
        <v>0.01765</v>
      </c>
      <c r="M130">
        <f t="shared" si="8"/>
        <v>0.05638977635782747</v>
      </c>
    </row>
    <row r="131" spans="9:13" ht="12.75">
      <c r="I131">
        <v>4613</v>
      </c>
      <c r="J131">
        <f t="shared" si="6"/>
        <v>23535.714285714286</v>
      </c>
      <c r="K131">
        <v>0.221</v>
      </c>
      <c r="L131">
        <f t="shared" si="7"/>
        <v>0.0179</v>
      </c>
      <c r="M131">
        <f t="shared" si="8"/>
        <v>0.05718849840255591</v>
      </c>
    </row>
    <row r="132" spans="9:13" ht="12.75">
      <c r="I132">
        <v>4655</v>
      </c>
      <c r="J132">
        <f t="shared" si="6"/>
        <v>23750</v>
      </c>
      <c r="K132">
        <v>0.2211</v>
      </c>
      <c r="L132">
        <f t="shared" si="7"/>
        <v>0.017999999999999988</v>
      </c>
      <c r="M132">
        <f t="shared" si="8"/>
        <v>0.05750798722044725</v>
      </c>
    </row>
    <row r="133" spans="9:13" ht="12.75">
      <c r="I133">
        <v>4759</v>
      </c>
      <c r="J133">
        <f t="shared" si="6"/>
        <v>24280.61224489796</v>
      </c>
      <c r="K133">
        <v>0.2213</v>
      </c>
      <c r="L133">
        <f t="shared" si="7"/>
        <v>0.018199999999999994</v>
      </c>
      <c r="M133">
        <f t="shared" si="8"/>
        <v>0.05814696485623001</v>
      </c>
    </row>
    <row r="134" spans="9:13" ht="12.75">
      <c r="I134">
        <v>4822</v>
      </c>
      <c r="J134">
        <f t="shared" si="6"/>
        <v>24602.04081632653</v>
      </c>
      <c r="K134">
        <v>0.2214</v>
      </c>
      <c r="L134">
        <f t="shared" si="7"/>
        <v>0.01830000000000001</v>
      </c>
      <c r="M134">
        <f t="shared" si="8"/>
        <v>0.05846645367412144</v>
      </c>
    </row>
    <row r="135" spans="9:13" ht="12.75">
      <c r="I135">
        <v>4905</v>
      </c>
      <c r="J135">
        <f t="shared" si="6"/>
        <v>25025.51020408163</v>
      </c>
      <c r="K135">
        <v>0.2215</v>
      </c>
      <c r="L135">
        <f t="shared" si="7"/>
        <v>0.0184</v>
      </c>
      <c r="M135">
        <f t="shared" si="8"/>
        <v>0.05878594249201278</v>
      </c>
    </row>
    <row r="136" spans="9:13" ht="12.75">
      <c r="I136">
        <v>4958</v>
      </c>
      <c r="J136">
        <f t="shared" si="6"/>
        <v>25295.918367346938</v>
      </c>
      <c r="K136">
        <v>0.22165</v>
      </c>
      <c r="L136">
        <f t="shared" si="7"/>
        <v>0.01855000000000001</v>
      </c>
      <c r="M136">
        <f t="shared" si="8"/>
        <v>0.05926517571884987</v>
      </c>
    </row>
    <row r="137" spans="9:13" ht="12.75">
      <c r="I137">
        <v>5044</v>
      </c>
      <c r="J137">
        <f t="shared" si="6"/>
        <v>25734.69387755102</v>
      </c>
      <c r="K137">
        <v>0.2218</v>
      </c>
      <c r="L137">
        <f t="shared" si="7"/>
        <v>0.018699999999999994</v>
      </c>
      <c r="M137">
        <f t="shared" si="8"/>
        <v>0.05974440894568688</v>
      </c>
    </row>
    <row r="138" spans="9:13" ht="12.75">
      <c r="I138">
        <v>5075</v>
      </c>
      <c r="J138">
        <f t="shared" si="6"/>
        <v>25892.85714285714</v>
      </c>
      <c r="K138">
        <v>0.2221</v>
      </c>
      <c r="L138">
        <f t="shared" si="7"/>
        <v>0.01899999999999999</v>
      </c>
      <c r="M138">
        <f t="shared" si="8"/>
        <v>0.060702875399360985</v>
      </c>
    </row>
    <row r="139" spans="9:13" ht="12.75">
      <c r="I139">
        <v>5144</v>
      </c>
      <c r="J139">
        <f t="shared" si="6"/>
        <v>26244.897959183672</v>
      </c>
      <c r="K139">
        <v>0.2226</v>
      </c>
      <c r="L139">
        <f t="shared" si="7"/>
        <v>0.01949999999999999</v>
      </c>
      <c r="M139">
        <f t="shared" si="8"/>
        <v>0.06230031948881786</v>
      </c>
    </row>
    <row r="140" spans="9:13" ht="12.75">
      <c r="I140">
        <v>5217</v>
      </c>
      <c r="J140">
        <f t="shared" si="6"/>
        <v>26617.34693877551</v>
      </c>
      <c r="K140">
        <v>0.2229</v>
      </c>
      <c r="L140">
        <f t="shared" si="7"/>
        <v>0.019799999999999984</v>
      </c>
      <c r="M140">
        <f t="shared" si="8"/>
        <v>0.06325878594249196</v>
      </c>
    </row>
    <row r="141" spans="9:13" ht="12.75">
      <c r="I141">
        <v>5272</v>
      </c>
      <c r="J141">
        <f t="shared" si="6"/>
        <v>26897.95918367347</v>
      </c>
      <c r="K141">
        <v>0.2231</v>
      </c>
      <c r="L141">
        <f t="shared" si="7"/>
        <v>0.01999999999999999</v>
      </c>
      <c r="M141">
        <f t="shared" si="8"/>
        <v>0.06389776357827473</v>
      </c>
    </row>
    <row r="142" spans="9:13" ht="12.75">
      <c r="I142">
        <v>5260</v>
      </c>
      <c r="J142">
        <f t="shared" si="6"/>
        <v>26836.73469387755</v>
      </c>
      <c r="K142">
        <v>0.2234</v>
      </c>
      <c r="L142">
        <f t="shared" si="7"/>
        <v>0.020299999999999985</v>
      </c>
      <c r="M142">
        <f t="shared" si="8"/>
        <v>0.06485623003194883</v>
      </c>
    </row>
    <row r="143" spans="9:13" ht="12.75">
      <c r="I143">
        <v>5403</v>
      </c>
      <c r="J143">
        <f t="shared" si="6"/>
        <v>27566.326530612245</v>
      </c>
      <c r="K143">
        <v>0.224</v>
      </c>
      <c r="L143">
        <f t="shared" si="7"/>
        <v>0.020900000000000002</v>
      </c>
      <c r="M143">
        <f t="shared" si="8"/>
        <v>0.06677316293929714</v>
      </c>
    </row>
  </sheetData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Gettelfinger</dc:creator>
  <cp:keywords/>
  <dc:description/>
  <cp:lastModifiedBy>bsimmons</cp:lastModifiedBy>
  <cp:lastPrinted>2007-11-14T18:09:24Z</cp:lastPrinted>
  <dcterms:created xsi:type="dcterms:W3CDTF">2007-03-02T18:21:59Z</dcterms:created>
  <dcterms:modified xsi:type="dcterms:W3CDTF">2007-11-14T18:10:37Z</dcterms:modified>
  <cp:category/>
  <cp:version/>
  <cp:contentType/>
  <cp:contentStatus/>
</cp:coreProperties>
</file>