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7070" windowHeight="12780" activeTab="0"/>
  </bookViews>
  <sheets>
    <sheet name="evalbspline.ou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<sst xmlns="http://schemas.openxmlformats.org/spreadsheetml/2006/main" count="41" uniqueCount="34">
  <si>
    <t>Total</t>
  </si>
  <si>
    <t>Curvature, 1/in</t>
  </si>
  <si>
    <t>Poloidal Location</t>
  </si>
  <si>
    <t>fraction length</t>
  </si>
  <si>
    <t>Torsion</t>
  </si>
  <si>
    <t>x</t>
  </si>
  <si>
    <t>y</t>
  </si>
  <si>
    <t>z</t>
  </si>
  <si>
    <t>WC Curve</t>
  </si>
  <si>
    <t>XV Curve</t>
  </si>
  <si>
    <t>Min</t>
  </si>
  <si>
    <t>Max</t>
  </si>
  <si>
    <t>in</t>
  </si>
  <si>
    <t>m</t>
  </si>
  <si>
    <t>Rt1xt2</t>
  </si>
  <si>
    <t>Rt</t>
  </si>
  <si>
    <t>Torsion (of Coordinate System)</t>
  </si>
  <si>
    <t>Rad/inch</t>
  </si>
  <si>
    <t>Curv</t>
  </si>
  <si>
    <t>1/inch</t>
  </si>
  <si>
    <t>ProE Geometry of TRC Winding Center Curve, WC, and Cross Section Guiding Vector Curve, XV</t>
  </si>
  <si>
    <t>Check on Uniformity</t>
  </si>
  <si>
    <t>of Distance between WC points</t>
  </si>
  <si>
    <t>Summary of TRC Curavture and Torsion Calculations</t>
  </si>
  <si>
    <t xml:space="preserve">  Analytic Calculations of Curvature use Spline thru WC Curve</t>
  </si>
  <si>
    <t xml:space="preserve">  Fortran routine wcxv2csys.f used to calculate local coordinate system at each point using WC and XV from ProE</t>
  </si>
  <si>
    <t xml:space="preserve">  Numeric Check of Curvature based on rotation of tangent vector</t>
  </si>
  <si>
    <t xml:space="preserve">  Torsion Calculated based on rotation of local coordinate system about tangent vector</t>
  </si>
  <si>
    <t xml:space="preserve">Numeric </t>
  </si>
  <si>
    <t>Tangent Rotation</t>
  </si>
  <si>
    <t>Check</t>
  </si>
  <si>
    <t>(measurement pt)</t>
  </si>
  <si>
    <t>Inplane</t>
  </si>
  <si>
    <t>Out of Plane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</si>
</sst>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TRC Curvature and Torsion of Ideal Current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25"/>
          <c:w val="0.8"/>
          <c:h val="0.76975"/>
        </c:manualLayout>
      </c:layout>
      <c:scatterChart>
        <c:scatterStyle val="line"/>
        <c:varyColors val="0"/>
        <c:ser>
          <c:idx val="0"/>
          <c:order val="0"/>
          <c:tx>
            <c:v>Total Curvature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'evalbspline.out'!$B$11:$B$110</c:f>
              <c:numCache/>
            </c:numRef>
          </c:xVal>
          <c:yVal>
            <c:numRef>
              <c:f>'evalbspline.out'!$C$11:$C$110</c:f>
              <c:numCache/>
            </c:numRef>
          </c:yVal>
          <c:smooth val="0"/>
        </c:ser>
        <c:ser>
          <c:idx val="1"/>
          <c:order val="1"/>
          <c:tx>
            <c:v>Inplane Curvature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'evalbspline.out'!$B$11:$B$110</c:f>
              <c:numCache/>
            </c:numRef>
          </c:xVal>
          <c:yVal>
            <c:numRef>
              <c:f>'evalbspline.out'!$D$11:$D$110</c:f>
              <c:numCache/>
            </c:numRef>
          </c:yVal>
          <c:smooth val="0"/>
        </c:ser>
        <c:ser>
          <c:idx val="2"/>
          <c:order val="2"/>
          <c:tx>
            <c:v>Out of Plane Curvature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'evalbspline.out'!$B$11:$B$110</c:f>
              <c:numCache/>
            </c:numRef>
          </c:xVal>
          <c:yVal>
            <c:numRef>
              <c:f>'evalbspline.out'!$E$11:$E$110</c:f>
              <c:numCache/>
            </c:numRef>
          </c:yVal>
          <c:smooth val="0"/>
        </c:ser>
        <c:ser>
          <c:idx val="3"/>
          <c:order val="3"/>
          <c:tx>
            <c:v>Torsion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'evalbspline.out'!$B$11:$B$110</c:f>
              <c:numCache/>
            </c:numRef>
          </c:xVal>
          <c:yVal>
            <c:numRef>
              <c:f>'evalbspline.out'!$M$11:$M$110</c:f>
              <c:numCache/>
            </c:numRef>
          </c:yVal>
          <c:smooth val="0"/>
        </c:ser>
        <c:axId val="7803746"/>
        <c:axId val="3124851"/>
      </c:scatterChart>
      <c:valAx>
        <c:axId val="7803746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Poloidal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851"/>
        <c:crosses val="autoZero"/>
        <c:crossBetween val="midCat"/>
        <c:dispUnits/>
      </c:val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Curvature, 1/inches
Torsion, Radians/inch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780374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75"/>
          <c:y val="0.1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Winding Center Geometry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4"/>
          <c:w val="0.83025"/>
          <c:h val="0.8"/>
        </c:manualLayout>
      </c:layout>
      <c:scatterChart>
        <c:scatterStyle val="line"/>
        <c:varyColors val="0"/>
        <c:ser>
          <c:idx val="0"/>
          <c:order val="0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'evalbspline.out'!$O$11:$O$111</c:f>
              <c:numCache>
                <c:ptCount val="101"/>
                <c:pt idx="0">
                  <c:v>11.55113589</c:v>
                </c:pt>
                <c:pt idx="1">
                  <c:v>10.10711838</c:v>
                </c:pt>
                <c:pt idx="2">
                  <c:v>8.66403646</c:v>
                </c:pt>
                <c:pt idx="3">
                  <c:v>7.22038658</c:v>
                </c:pt>
                <c:pt idx="4">
                  <c:v>5.77500948</c:v>
                </c:pt>
                <c:pt idx="5">
                  <c:v>4.33235414</c:v>
                </c:pt>
                <c:pt idx="6">
                  <c:v>2.88816596</c:v>
                </c:pt>
                <c:pt idx="7">
                  <c:v>1.44428352</c:v>
                </c:pt>
                <c:pt idx="8">
                  <c:v>-3E-08</c:v>
                </c:pt>
                <c:pt idx="9">
                  <c:v>-1.44349914</c:v>
                </c:pt>
                <c:pt idx="10">
                  <c:v>-2.88810324</c:v>
                </c:pt>
                <c:pt idx="11">
                  <c:v>-4.33184167</c:v>
                </c:pt>
                <c:pt idx="12">
                  <c:v>-5.77494036</c:v>
                </c:pt>
                <c:pt idx="13">
                  <c:v>-7.21897761</c:v>
                </c:pt>
                <c:pt idx="14">
                  <c:v>-8.66211071</c:v>
                </c:pt>
                <c:pt idx="15">
                  <c:v>-10.10441332</c:v>
                </c:pt>
                <c:pt idx="16">
                  <c:v>-11.53851694</c:v>
                </c:pt>
                <c:pt idx="17">
                  <c:v>-12.94686099</c:v>
                </c:pt>
                <c:pt idx="18">
                  <c:v>-14.29575714</c:v>
                </c:pt>
                <c:pt idx="19">
                  <c:v>-15.54855732</c:v>
                </c:pt>
                <c:pt idx="20">
                  <c:v>-16.67421938</c:v>
                </c:pt>
                <c:pt idx="21">
                  <c:v>-17.65334148</c:v>
                </c:pt>
                <c:pt idx="22">
                  <c:v>-18.48332496</c:v>
                </c:pt>
                <c:pt idx="23">
                  <c:v>-19.18429892</c:v>
                </c:pt>
                <c:pt idx="24">
                  <c:v>-19.79225113</c:v>
                </c:pt>
                <c:pt idx="25">
                  <c:v>-20.35053027</c:v>
                </c:pt>
                <c:pt idx="26">
                  <c:v>-20.89780211</c:v>
                </c:pt>
                <c:pt idx="27">
                  <c:v>-21.45758045</c:v>
                </c:pt>
                <c:pt idx="28">
                  <c:v>-22.02701106</c:v>
                </c:pt>
                <c:pt idx="29">
                  <c:v>-22.57774274</c:v>
                </c:pt>
                <c:pt idx="30">
                  <c:v>-23.07101306</c:v>
                </c:pt>
                <c:pt idx="31">
                  <c:v>-23.46306108</c:v>
                </c:pt>
                <c:pt idx="32">
                  <c:v>-23.7065424</c:v>
                </c:pt>
                <c:pt idx="33">
                  <c:v>-23.74793088</c:v>
                </c:pt>
                <c:pt idx="34">
                  <c:v>-23.53307658</c:v>
                </c:pt>
                <c:pt idx="35">
                  <c:v>-23.03234832</c:v>
                </c:pt>
                <c:pt idx="36">
                  <c:v>-22.26344316</c:v>
                </c:pt>
                <c:pt idx="37">
                  <c:v>-21.28111492</c:v>
                </c:pt>
                <c:pt idx="38">
                  <c:v>-20.14909388</c:v>
                </c:pt>
                <c:pt idx="39">
                  <c:v>-18.91531528</c:v>
                </c:pt>
                <c:pt idx="40">
                  <c:v>-17.61409708</c:v>
                </c:pt>
                <c:pt idx="41">
                  <c:v>-16.2679739</c:v>
                </c:pt>
                <c:pt idx="42">
                  <c:v>-14.89316678</c:v>
                </c:pt>
                <c:pt idx="43">
                  <c:v>-13.50443415</c:v>
                </c:pt>
                <c:pt idx="44">
                  <c:v>-12.10895917</c:v>
                </c:pt>
                <c:pt idx="45">
                  <c:v>-10.71687018</c:v>
                </c:pt>
                <c:pt idx="46">
                  <c:v>-9.33044655</c:v>
                </c:pt>
                <c:pt idx="47">
                  <c:v>-7.95483119</c:v>
                </c:pt>
                <c:pt idx="48">
                  <c:v>-6.58339542</c:v>
                </c:pt>
                <c:pt idx="49">
                  <c:v>-5.21536974</c:v>
                </c:pt>
                <c:pt idx="50">
                  <c:v>-3.83990426</c:v>
                </c:pt>
                <c:pt idx="51">
                  <c:v>-2.45348934</c:v>
                </c:pt>
                <c:pt idx="52">
                  <c:v>-1.05097346</c:v>
                </c:pt>
                <c:pt idx="53">
                  <c:v>0.36780236</c:v>
                </c:pt>
                <c:pt idx="54">
                  <c:v>1.79572292</c:v>
                </c:pt>
                <c:pt idx="55">
                  <c:v>3.22466903</c:v>
                </c:pt>
                <c:pt idx="56">
                  <c:v>4.64928754</c:v>
                </c:pt>
                <c:pt idx="57">
                  <c:v>6.07073345</c:v>
                </c:pt>
                <c:pt idx="58">
                  <c:v>7.4897936</c:v>
                </c:pt>
                <c:pt idx="59">
                  <c:v>8.90198705</c:v>
                </c:pt>
                <c:pt idx="60">
                  <c:v>10.30284872</c:v>
                </c:pt>
                <c:pt idx="61">
                  <c:v>11.67950951</c:v>
                </c:pt>
                <c:pt idx="62">
                  <c:v>13.01689868</c:v>
                </c:pt>
                <c:pt idx="63">
                  <c:v>14.29699191</c:v>
                </c:pt>
                <c:pt idx="64">
                  <c:v>15.49138936</c:v>
                </c:pt>
                <c:pt idx="65">
                  <c:v>16.55403115</c:v>
                </c:pt>
                <c:pt idx="66">
                  <c:v>17.42947366</c:v>
                </c:pt>
                <c:pt idx="67">
                  <c:v>18.07642642</c:v>
                </c:pt>
                <c:pt idx="68">
                  <c:v>18.51326091</c:v>
                </c:pt>
                <c:pt idx="69">
                  <c:v>18.83570716</c:v>
                </c:pt>
                <c:pt idx="70">
                  <c:v>19.1606571</c:v>
                </c:pt>
                <c:pt idx="71">
                  <c:v>19.58519193</c:v>
                </c:pt>
                <c:pt idx="72">
                  <c:v>20.16256615</c:v>
                </c:pt>
                <c:pt idx="73">
                  <c:v>20.90166934</c:v>
                </c:pt>
                <c:pt idx="74">
                  <c:v>21.77597337</c:v>
                </c:pt>
                <c:pt idx="75">
                  <c:v>22.731837</c:v>
                </c:pt>
                <c:pt idx="76">
                  <c:v>23.70656894</c:v>
                </c:pt>
                <c:pt idx="77">
                  <c:v>24.62748823</c:v>
                </c:pt>
                <c:pt idx="78">
                  <c:v>25.44195734</c:v>
                </c:pt>
                <c:pt idx="79">
                  <c:v>26.09844516</c:v>
                </c:pt>
                <c:pt idx="80">
                  <c:v>26.57723095</c:v>
                </c:pt>
                <c:pt idx="81">
                  <c:v>26.87907287</c:v>
                </c:pt>
                <c:pt idx="82">
                  <c:v>27.01235737</c:v>
                </c:pt>
                <c:pt idx="83">
                  <c:v>26.99292187</c:v>
                </c:pt>
                <c:pt idx="84">
                  <c:v>26.83928752</c:v>
                </c:pt>
                <c:pt idx="85">
                  <c:v>26.56865675</c:v>
                </c:pt>
                <c:pt idx="86">
                  <c:v>26.1947037</c:v>
                </c:pt>
                <c:pt idx="87">
                  <c:v>25.72412873</c:v>
                </c:pt>
                <c:pt idx="88">
                  <c:v>25.15881477</c:v>
                </c:pt>
                <c:pt idx="89">
                  <c:v>24.50090198</c:v>
                </c:pt>
                <c:pt idx="90">
                  <c:v>23.7519125</c:v>
                </c:pt>
                <c:pt idx="91">
                  <c:v>22.91514465</c:v>
                </c:pt>
                <c:pt idx="92">
                  <c:v>21.98335424</c:v>
                </c:pt>
                <c:pt idx="93">
                  <c:v>20.95086668</c:v>
                </c:pt>
                <c:pt idx="94">
                  <c:v>19.81497367</c:v>
                </c:pt>
                <c:pt idx="95">
                  <c:v>18.57765683</c:v>
                </c:pt>
                <c:pt idx="96">
                  <c:v>17.25317053</c:v>
                </c:pt>
                <c:pt idx="97">
                  <c:v>15.86307328</c:v>
                </c:pt>
                <c:pt idx="98">
                  <c:v>14.43472537</c:v>
                </c:pt>
                <c:pt idx="99">
                  <c:v>12.99466596</c:v>
                </c:pt>
                <c:pt idx="100">
                  <c:v>11.55113589</c:v>
                </c:pt>
              </c:numCache>
            </c:numRef>
          </c:xVal>
          <c:yVal>
            <c:numRef>
              <c:f>'evalbspline.out'!$P$11:$P$111</c:f>
              <c:numCache>
                <c:ptCount val="101"/>
                <c:pt idx="0">
                  <c:v>0.02221775</c:v>
                </c:pt>
                <c:pt idx="1">
                  <c:v>0.01382427</c:v>
                </c:pt>
                <c:pt idx="2">
                  <c:v>0.00409354</c:v>
                </c:pt>
                <c:pt idx="3">
                  <c:v>-0.00048468</c:v>
                </c:pt>
                <c:pt idx="4">
                  <c:v>-0.0010588</c:v>
                </c:pt>
                <c:pt idx="5">
                  <c:v>-0.00027877</c:v>
                </c:pt>
                <c:pt idx="6">
                  <c:v>6.757E-05</c:v>
                </c:pt>
                <c:pt idx="7">
                  <c:v>-0.00071732</c:v>
                </c:pt>
                <c:pt idx="8">
                  <c:v>-0.00181057</c:v>
                </c:pt>
                <c:pt idx="9">
                  <c:v>-0.00064281</c:v>
                </c:pt>
                <c:pt idx="10">
                  <c:v>0.0048969</c:v>
                </c:pt>
                <c:pt idx="11">
                  <c:v>0.01198852</c:v>
                </c:pt>
                <c:pt idx="12">
                  <c:v>0.01172188</c:v>
                </c:pt>
                <c:pt idx="13">
                  <c:v>-0.0034823</c:v>
                </c:pt>
                <c:pt idx="14">
                  <c:v>-0.02927165</c:v>
                </c:pt>
                <c:pt idx="15">
                  <c:v>-0.04512906</c:v>
                </c:pt>
                <c:pt idx="16">
                  <c:v>-0.0183511</c:v>
                </c:pt>
                <c:pt idx="17">
                  <c:v>0.0821690499999999</c:v>
                </c:pt>
                <c:pt idx="18">
                  <c:v>0.26663062</c:v>
                </c:pt>
                <c:pt idx="19">
                  <c:v>0.52105841</c:v>
                </c:pt>
                <c:pt idx="20">
                  <c:v>0.82469576</c:v>
                </c:pt>
                <c:pt idx="21">
                  <c:v>1.16711284</c:v>
                </c:pt>
                <c:pt idx="22">
                  <c:v>1.55400742</c:v>
                </c:pt>
                <c:pt idx="23">
                  <c:v>2.00486375</c:v>
                </c:pt>
                <c:pt idx="24">
                  <c:v>2.53784533</c:v>
                </c:pt>
                <c:pt idx="25">
                  <c:v>3.14614005</c:v>
                </c:pt>
                <c:pt idx="26">
                  <c:v>3.78098734</c:v>
                </c:pt>
                <c:pt idx="27">
                  <c:v>4.37052349</c:v>
                </c:pt>
                <c:pt idx="28">
                  <c:v>4.85129141</c:v>
                </c:pt>
                <c:pt idx="29">
                  <c:v>5.18906208</c:v>
                </c:pt>
                <c:pt idx="30">
                  <c:v>5.37673188</c:v>
                </c:pt>
                <c:pt idx="31">
                  <c:v>5.40732524</c:v>
                </c:pt>
                <c:pt idx="32">
                  <c:v>5.25414151</c:v>
                </c:pt>
                <c:pt idx="33">
                  <c:v>4.87344886</c:v>
                </c:pt>
                <c:pt idx="34">
                  <c:v>4.23823918</c:v>
                </c:pt>
                <c:pt idx="35">
                  <c:v>3.38968333</c:v>
                </c:pt>
                <c:pt idx="36">
                  <c:v>2.43790184</c:v>
                </c:pt>
                <c:pt idx="37">
                  <c:v>1.50194601</c:v>
                </c:pt>
                <c:pt idx="38">
                  <c:v>0.6574111</c:v>
                </c:pt>
                <c:pt idx="39">
                  <c:v>-0.0725559</c:v>
                </c:pt>
                <c:pt idx="40">
                  <c:v>-0.69162487</c:v>
                </c:pt>
                <c:pt idx="41">
                  <c:v>-1.21386379</c:v>
                </c:pt>
                <c:pt idx="42">
                  <c:v>-1.65614369</c:v>
                </c:pt>
                <c:pt idx="43">
                  <c:v>-2.03745873</c:v>
                </c:pt>
                <c:pt idx="44">
                  <c:v>-2.3809392</c:v>
                </c:pt>
                <c:pt idx="45">
                  <c:v>-2.7095796</c:v>
                </c:pt>
                <c:pt idx="46">
                  <c:v>-3.04601949</c:v>
                </c:pt>
                <c:pt idx="47">
                  <c:v>-3.40444752</c:v>
                </c:pt>
                <c:pt idx="48">
                  <c:v>-3.78900595</c:v>
                </c:pt>
                <c:pt idx="49">
                  <c:v>-4.18814147</c:v>
                </c:pt>
                <c:pt idx="50">
                  <c:v>-4.58128637</c:v>
                </c:pt>
                <c:pt idx="51">
                  <c:v>-4.93807456</c:v>
                </c:pt>
                <c:pt idx="52">
                  <c:v>-5.22824549</c:v>
                </c:pt>
                <c:pt idx="53">
                  <c:v>-5.42894801</c:v>
                </c:pt>
                <c:pt idx="54">
                  <c:v>-5.53084912</c:v>
                </c:pt>
                <c:pt idx="55">
                  <c:v>-5.54215028</c:v>
                </c:pt>
                <c:pt idx="56">
                  <c:v>-5.491363</c:v>
                </c:pt>
                <c:pt idx="57">
                  <c:v>-5.42574164</c:v>
                </c:pt>
                <c:pt idx="58">
                  <c:v>-5.39953674</c:v>
                </c:pt>
                <c:pt idx="59">
                  <c:v>-5.45741136</c:v>
                </c:pt>
                <c:pt idx="60">
                  <c:v>-5.62801543</c:v>
                </c:pt>
                <c:pt idx="61">
                  <c:v>-5.9284556</c:v>
                </c:pt>
                <c:pt idx="62">
                  <c:v>-6.37165929</c:v>
                </c:pt>
                <c:pt idx="63">
                  <c:v>-6.97188756</c:v>
                </c:pt>
                <c:pt idx="64">
                  <c:v>-7.74488782</c:v>
                </c:pt>
                <c:pt idx="65">
                  <c:v>-8.70148275</c:v>
                </c:pt>
                <c:pt idx="66">
                  <c:v>-9.83993589</c:v>
                </c:pt>
                <c:pt idx="67">
                  <c:v>-11.12908538</c:v>
                </c:pt>
                <c:pt idx="68">
                  <c:v>-12.50225668</c:v>
                </c:pt>
                <c:pt idx="69">
                  <c:v>-13.90978562</c:v>
                </c:pt>
                <c:pt idx="70">
                  <c:v>-15.31444148</c:v>
                </c:pt>
                <c:pt idx="71">
                  <c:v>-16.68605204</c:v>
                </c:pt>
                <c:pt idx="72">
                  <c:v>-17.96116145</c:v>
                </c:pt>
                <c:pt idx="73">
                  <c:v>-19.05383027</c:v>
                </c:pt>
                <c:pt idx="74">
                  <c:v>-19.87128036</c:v>
                </c:pt>
                <c:pt idx="75">
                  <c:v>-20.33100978</c:v>
                </c:pt>
                <c:pt idx="76">
                  <c:v>-20.38158778</c:v>
                </c:pt>
                <c:pt idx="77">
                  <c:v>-20.02309411</c:v>
                </c:pt>
                <c:pt idx="78">
                  <c:v>-19.26399847</c:v>
                </c:pt>
                <c:pt idx="79">
                  <c:v>-18.29532113</c:v>
                </c:pt>
                <c:pt idx="80">
                  <c:v>-17.18480317</c:v>
                </c:pt>
                <c:pt idx="81">
                  <c:v>-15.98275089</c:v>
                </c:pt>
                <c:pt idx="82">
                  <c:v>-14.73212771</c:v>
                </c:pt>
                <c:pt idx="83">
                  <c:v>-13.46739772</c:v>
                </c:pt>
                <c:pt idx="84">
                  <c:v>-12.20558528</c:v>
                </c:pt>
                <c:pt idx="85">
                  <c:v>-10.95970364</c:v>
                </c:pt>
                <c:pt idx="86">
                  <c:v>-9.73829413</c:v>
                </c:pt>
                <c:pt idx="87">
                  <c:v>-8.54589101</c:v>
                </c:pt>
                <c:pt idx="88">
                  <c:v>-7.38910777</c:v>
                </c:pt>
                <c:pt idx="89">
                  <c:v>-6.27601594</c:v>
                </c:pt>
                <c:pt idx="90">
                  <c:v>-5.21044113</c:v>
                </c:pt>
                <c:pt idx="91">
                  <c:v>-4.20275691</c:v>
                </c:pt>
                <c:pt idx="92">
                  <c:v>-3.26128823</c:v>
                </c:pt>
                <c:pt idx="93">
                  <c:v>-2.40545408</c:v>
                </c:pt>
                <c:pt idx="94">
                  <c:v>-1.65636823</c:v>
                </c:pt>
                <c:pt idx="95">
                  <c:v>-1.03396087</c:v>
                </c:pt>
                <c:pt idx="96">
                  <c:v>-0.55890908</c:v>
                </c:pt>
                <c:pt idx="97">
                  <c:v>-0.2402979</c:v>
                </c:pt>
                <c:pt idx="98">
                  <c:v>-0.0637865</c:v>
                </c:pt>
                <c:pt idx="99">
                  <c:v>0.00849206999999999</c:v>
                </c:pt>
                <c:pt idx="100">
                  <c:v>0.02221775</c:v>
                </c:pt>
              </c:numCache>
            </c:numRef>
          </c:yVal>
          <c:smooth val="0"/>
        </c:ser>
        <c:ser>
          <c:idx val="1"/>
          <c:order val="1"/>
          <c:tx>
            <c:v>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'evalbspline.out'!$O$11:$O$111</c:f>
              <c:numCache>
                <c:ptCount val="101"/>
                <c:pt idx="0">
                  <c:v>11.55113589</c:v>
                </c:pt>
                <c:pt idx="1">
                  <c:v>10.10711838</c:v>
                </c:pt>
                <c:pt idx="2">
                  <c:v>8.66403646</c:v>
                </c:pt>
                <c:pt idx="3">
                  <c:v>7.22038658</c:v>
                </c:pt>
                <c:pt idx="4">
                  <c:v>5.77500948</c:v>
                </c:pt>
                <c:pt idx="5">
                  <c:v>4.33235414</c:v>
                </c:pt>
                <c:pt idx="6">
                  <c:v>2.88816596</c:v>
                </c:pt>
                <c:pt idx="7">
                  <c:v>1.44428352</c:v>
                </c:pt>
                <c:pt idx="8">
                  <c:v>-3E-08</c:v>
                </c:pt>
                <c:pt idx="9">
                  <c:v>-1.44349914</c:v>
                </c:pt>
                <c:pt idx="10">
                  <c:v>-2.88810324</c:v>
                </c:pt>
                <c:pt idx="11">
                  <c:v>-4.33184167</c:v>
                </c:pt>
                <c:pt idx="12">
                  <c:v>-5.77494036</c:v>
                </c:pt>
                <c:pt idx="13">
                  <c:v>-7.21897761</c:v>
                </c:pt>
                <c:pt idx="14">
                  <c:v>-8.66211071</c:v>
                </c:pt>
                <c:pt idx="15">
                  <c:v>-10.10441332</c:v>
                </c:pt>
                <c:pt idx="16">
                  <c:v>-11.53851694</c:v>
                </c:pt>
                <c:pt idx="17">
                  <c:v>-12.94686099</c:v>
                </c:pt>
                <c:pt idx="18">
                  <c:v>-14.29575714</c:v>
                </c:pt>
                <c:pt idx="19">
                  <c:v>-15.54855732</c:v>
                </c:pt>
                <c:pt idx="20">
                  <c:v>-16.67421938</c:v>
                </c:pt>
                <c:pt idx="21">
                  <c:v>-17.65334148</c:v>
                </c:pt>
                <c:pt idx="22">
                  <c:v>-18.48332496</c:v>
                </c:pt>
                <c:pt idx="23">
                  <c:v>-19.18429892</c:v>
                </c:pt>
                <c:pt idx="24">
                  <c:v>-19.79225113</c:v>
                </c:pt>
                <c:pt idx="25">
                  <c:v>-20.35053027</c:v>
                </c:pt>
                <c:pt idx="26">
                  <c:v>-20.89780211</c:v>
                </c:pt>
                <c:pt idx="27">
                  <c:v>-21.45758045</c:v>
                </c:pt>
                <c:pt idx="28">
                  <c:v>-22.02701106</c:v>
                </c:pt>
                <c:pt idx="29">
                  <c:v>-22.57774274</c:v>
                </c:pt>
                <c:pt idx="30">
                  <c:v>-23.07101306</c:v>
                </c:pt>
                <c:pt idx="31">
                  <c:v>-23.46306108</c:v>
                </c:pt>
                <c:pt idx="32">
                  <c:v>-23.7065424</c:v>
                </c:pt>
                <c:pt idx="33">
                  <c:v>-23.74793088</c:v>
                </c:pt>
                <c:pt idx="34">
                  <c:v>-23.53307658</c:v>
                </c:pt>
                <c:pt idx="35">
                  <c:v>-23.03234832</c:v>
                </c:pt>
                <c:pt idx="36">
                  <c:v>-22.26344316</c:v>
                </c:pt>
                <c:pt idx="37">
                  <c:v>-21.28111492</c:v>
                </c:pt>
                <c:pt idx="38">
                  <c:v>-20.14909388</c:v>
                </c:pt>
                <c:pt idx="39">
                  <c:v>-18.91531528</c:v>
                </c:pt>
                <c:pt idx="40">
                  <c:v>-17.61409708</c:v>
                </c:pt>
                <c:pt idx="41">
                  <c:v>-16.2679739</c:v>
                </c:pt>
                <c:pt idx="42">
                  <c:v>-14.89316678</c:v>
                </c:pt>
                <c:pt idx="43">
                  <c:v>-13.50443415</c:v>
                </c:pt>
                <c:pt idx="44">
                  <c:v>-12.10895917</c:v>
                </c:pt>
                <c:pt idx="45">
                  <c:v>-10.71687018</c:v>
                </c:pt>
                <c:pt idx="46">
                  <c:v>-9.33044655</c:v>
                </c:pt>
                <c:pt idx="47">
                  <c:v>-7.95483119</c:v>
                </c:pt>
                <c:pt idx="48">
                  <c:v>-6.58339542</c:v>
                </c:pt>
                <c:pt idx="49">
                  <c:v>-5.21536974</c:v>
                </c:pt>
                <c:pt idx="50">
                  <c:v>-3.83990426</c:v>
                </c:pt>
                <c:pt idx="51">
                  <c:v>-2.45348934</c:v>
                </c:pt>
                <c:pt idx="52">
                  <c:v>-1.05097346</c:v>
                </c:pt>
                <c:pt idx="53">
                  <c:v>0.36780236</c:v>
                </c:pt>
                <c:pt idx="54">
                  <c:v>1.79572292</c:v>
                </c:pt>
                <c:pt idx="55">
                  <c:v>3.22466903</c:v>
                </c:pt>
                <c:pt idx="56">
                  <c:v>4.64928754</c:v>
                </c:pt>
                <c:pt idx="57">
                  <c:v>6.07073345</c:v>
                </c:pt>
                <c:pt idx="58">
                  <c:v>7.4897936</c:v>
                </c:pt>
                <c:pt idx="59">
                  <c:v>8.90198705</c:v>
                </c:pt>
                <c:pt idx="60">
                  <c:v>10.30284872</c:v>
                </c:pt>
                <c:pt idx="61">
                  <c:v>11.67950951</c:v>
                </c:pt>
                <c:pt idx="62">
                  <c:v>13.01689868</c:v>
                </c:pt>
                <c:pt idx="63">
                  <c:v>14.29699191</c:v>
                </c:pt>
                <c:pt idx="64">
                  <c:v>15.49138936</c:v>
                </c:pt>
                <c:pt idx="65">
                  <c:v>16.55403115</c:v>
                </c:pt>
                <c:pt idx="66">
                  <c:v>17.42947366</c:v>
                </c:pt>
                <c:pt idx="67">
                  <c:v>18.07642642</c:v>
                </c:pt>
                <c:pt idx="68">
                  <c:v>18.51326091</c:v>
                </c:pt>
                <c:pt idx="69">
                  <c:v>18.83570716</c:v>
                </c:pt>
                <c:pt idx="70">
                  <c:v>19.1606571</c:v>
                </c:pt>
                <c:pt idx="71">
                  <c:v>19.58519193</c:v>
                </c:pt>
                <c:pt idx="72">
                  <c:v>20.16256615</c:v>
                </c:pt>
                <c:pt idx="73">
                  <c:v>20.90166934</c:v>
                </c:pt>
                <c:pt idx="74">
                  <c:v>21.77597337</c:v>
                </c:pt>
                <c:pt idx="75">
                  <c:v>22.731837</c:v>
                </c:pt>
                <c:pt idx="76">
                  <c:v>23.70656894</c:v>
                </c:pt>
                <c:pt idx="77">
                  <c:v>24.62748823</c:v>
                </c:pt>
                <c:pt idx="78">
                  <c:v>25.44195734</c:v>
                </c:pt>
                <c:pt idx="79">
                  <c:v>26.09844516</c:v>
                </c:pt>
                <c:pt idx="80">
                  <c:v>26.57723095</c:v>
                </c:pt>
                <c:pt idx="81">
                  <c:v>26.87907287</c:v>
                </c:pt>
                <c:pt idx="82">
                  <c:v>27.01235737</c:v>
                </c:pt>
                <c:pt idx="83">
                  <c:v>26.99292187</c:v>
                </c:pt>
                <c:pt idx="84">
                  <c:v>26.83928752</c:v>
                </c:pt>
                <c:pt idx="85">
                  <c:v>26.56865675</c:v>
                </c:pt>
                <c:pt idx="86">
                  <c:v>26.1947037</c:v>
                </c:pt>
                <c:pt idx="87">
                  <c:v>25.72412873</c:v>
                </c:pt>
                <c:pt idx="88">
                  <c:v>25.15881477</c:v>
                </c:pt>
                <c:pt idx="89">
                  <c:v>24.50090198</c:v>
                </c:pt>
                <c:pt idx="90">
                  <c:v>23.7519125</c:v>
                </c:pt>
                <c:pt idx="91">
                  <c:v>22.91514465</c:v>
                </c:pt>
                <c:pt idx="92">
                  <c:v>21.98335424</c:v>
                </c:pt>
                <c:pt idx="93">
                  <c:v>20.95086668</c:v>
                </c:pt>
                <c:pt idx="94">
                  <c:v>19.81497367</c:v>
                </c:pt>
                <c:pt idx="95">
                  <c:v>18.57765683</c:v>
                </c:pt>
                <c:pt idx="96">
                  <c:v>17.25317053</c:v>
                </c:pt>
                <c:pt idx="97">
                  <c:v>15.86307328</c:v>
                </c:pt>
                <c:pt idx="98">
                  <c:v>14.43472537</c:v>
                </c:pt>
                <c:pt idx="99">
                  <c:v>12.99466596</c:v>
                </c:pt>
                <c:pt idx="100">
                  <c:v>11.55113589</c:v>
                </c:pt>
              </c:numCache>
            </c:numRef>
          </c:xVal>
          <c:yVal>
            <c:numRef>
              <c:f>'evalbspline.out'!$Q$11:$Q$111</c:f>
              <c:numCache>
                <c:ptCount val="101"/>
                <c:pt idx="0">
                  <c:v>-10.9478887</c:v>
                </c:pt>
                <c:pt idx="1">
                  <c:v>-10.945437</c:v>
                </c:pt>
                <c:pt idx="2">
                  <c:v>-10.9413553</c:v>
                </c:pt>
                <c:pt idx="3">
                  <c:v>-10.9405888</c:v>
                </c:pt>
                <c:pt idx="4">
                  <c:v>-10.9425739</c:v>
                </c:pt>
                <c:pt idx="5">
                  <c:v>-10.9455598</c:v>
                </c:pt>
                <c:pt idx="6">
                  <c:v>-10.9485117</c:v>
                </c:pt>
                <c:pt idx="7">
                  <c:v>-10.9510443</c:v>
                </c:pt>
                <c:pt idx="8">
                  <c:v>-10.9530699</c:v>
                </c:pt>
                <c:pt idx="9">
                  <c:v>-10.9550785</c:v>
                </c:pt>
                <c:pt idx="10">
                  <c:v>-10.9587064</c:v>
                </c:pt>
                <c:pt idx="11">
                  <c:v>-10.9659918</c:v>
                </c:pt>
                <c:pt idx="12">
                  <c:v>-10.9762121</c:v>
                </c:pt>
                <c:pt idx="13">
                  <c:v>-10.9817725</c:v>
                </c:pt>
                <c:pt idx="14">
                  <c:v>-10.9655811</c:v>
                </c:pt>
                <c:pt idx="15">
                  <c:v>-10.8992411</c:v>
                </c:pt>
                <c:pt idx="16">
                  <c:v>-10.7414399</c:v>
                </c:pt>
                <c:pt idx="17">
                  <c:v>-10.4430988</c:v>
                </c:pt>
                <c:pt idx="18">
                  <c:v>-9.96604063</c:v>
                </c:pt>
                <c:pt idx="19">
                  <c:v>-9.29758713</c:v>
                </c:pt>
                <c:pt idx="20">
                  <c:v>-8.44829191</c:v>
                </c:pt>
                <c:pt idx="21">
                  <c:v>-7.44516214</c:v>
                </c:pt>
                <c:pt idx="22">
                  <c:v>-6.33047959</c:v>
                </c:pt>
                <c:pt idx="23">
                  <c:v>-5.15240392</c:v>
                </c:pt>
                <c:pt idx="24">
                  <c:v>-3.95643869</c:v>
                </c:pt>
                <c:pt idx="25">
                  <c:v>-2.77078639</c:v>
                </c:pt>
                <c:pt idx="26">
                  <c:v>-1.59565372</c:v>
                </c:pt>
                <c:pt idx="27">
                  <c:v>-0.40307023</c:v>
                </c:pt>
                <c:pt idx="28">
                  <c:v>0.83418436</c:v>
                </c:pt>
                <c:pt idx="29">
                  <c:v>2.12366078</c:v>
                </c:pt>
                <c:pt idx="30">
                  <c:v>3.46624633</c:v>
                </c:pt>
                <c:pt idx="31">
                  <c:v>4.85470161</c:v>
                </c:pt>
                <c:pt idx="32">
                  <c:v>6.26817556</c:v>
                </c:pt>
                <c:pt idx="33">
                  <c:v>7.65604365</c:v>
                </c:pt>
                <c:pt idx="34">
                  <c:v>8.9290419</c:v>
                </c:pt>
                <c:pt idx="35">
                  <c:v>9.97692748</c:v>
                </c:pt>
                <c:pt idx="36">
                  <c:v>10.73687162</c:v>
                </c:pt>
                <c:pt idx="37">
                  <c:v>11.22531852</c:v>
                </c:pt>
                <c:pt idx="38">
                  <c:v>11.51161659</c:v>
                </c:pt>
                <c:pt idx="39">
                  <c:v>11.67285678</c:v>
                </c:pt>
                <c:pt idx="40">
                  <c:v>11.76172465</c:v>
                </c:pt>
                <c:pt idx="41">
                  <c:v>11.79860266</c:v>
                </c:pt>
                <c:pt idx="42">
                  <c:v>11.78072745</c:v>
                </c:pt>
                <c:pt idx="43">
                  <c:v>11.70073525</c:v>
                </c:pt>
                <c:pt idx="44">
                  <c:v>11.55855131</c:v>
                </c:pt>
                <c:pt idx="45">
                  <c:v>11.36400292</c:v>
                </c:pt>
                <c:pt idx="46">
                  <c:v>11.13355804</c:v>
                </c:pt>
                <c:pt idx="47">
                  <c:v>10.88817106</c:v>
                </c:pt>
                <c:pt idx="48">
                  <c:v>10.64576123</c:v>
                </c:pt>
                <c:pt idx="49">
                  <c:v>10.41997882</c:v>
                </c:pt>
                <c:pt idx="50">
                  <c:v>10.21566254</c:v>
                </c:pt>
                <c:pt idx="51">
                  <c:v>10.03099648</c:v>
                </c:pt>
                <c:pt idx="52">
                  <c:v>9.85642073</c:v>
                </c:pt>
                <c:pt idx="53">
                  <c:v>9.67939608</c:v>
                </c:pt>
                <c:pt idx="54">
                  <c:v>9.49023422</c:v>
                </c:pt>
                <c:pt idx="55">
                  <c:v>9.28402195</c:v>
                </c:pt>
                <c:pt idx="56">
                  <c:v>9.05874957</c:v>
                </c:pt>
                <c:pt idx="57">
                  <c:v>8.81247381999999</c:v>
                </c:pt>
                <c:pt idx="58">
                  <c:v>8.54403218</c:v>
                </c:pt>
                <c:pt idx="59">
                  <c:v>8.25507273999999</c:v>
                </c:pt>
                <c:pt idx="60">
                  <c:v>7.94969126</c:v>
                </c:pt>
                <c:pt idx="61">
                  <c:v>7.63645867</c:v>
                </c:pt>
                <c:pt idx="62">
                  <c:v>7.32756578</c:v>
                </c:pt>
                <c:pt idx="63">
                  <c:v>7.03865866</c:v>
                </c:pt>
                <c:pt idx="64">
                  <c:v>6.78920501</c:v>
                </c:pt>
                <c:pt idx="65">
                  <c:v>6.60239929</c:v>
                </c:pt>
                <c:pt idx="66">
                  <c:v>6.50048011</c:v>
                </c:pt>
                <c:pt idx="67">
                  <c:v>6.49189708</c:v>
                </c:pt>
                <c:pt idx="68">
                  <c:v>6.55083542</c:v>
                </c:pt>
                <c:pt idx="69">
                  <c:v>6.61708282</c:v>
                </c:pt>
                <c:pt idx="70">
                  <c:v>6.61583673</c:v>
                </c:pt>
                <c:pt idx="71">
                  <c:v>6.47380904</c:v>
                </c:pt>
                <c:pt idx="72">
                  <c:v>6.13079638</c:v>
                </c:pt>
                <c:pt idx="73">
                  <c:v>5.55465998</c:v>
                </c:pt>
                <c:pt idx="74">
                  <c:v>4.75343613</c:v>
                </c:pt>
                <c:pt idx="75">
                  <c:v>3.7824192</c:v>
                </c:pt>
                <c:pt idx="76">
                  <c:v>2.72557014</c:v>
                </c:pt>
                <c:pt idx="77">
                  <c:v>1.678549</c:v>
                </c:pt>
                <c:pt idx="78">
                  <c:v>0.76708467</c:v>
                </c:pt>
                <c:pt idx="79">
                  <c:v>-0.07849298</c:v>
                </c:pt>
                <c:pt idx="80">
                  <c:v>-0.86168069</c:v>
                </c:pt>
                <c:pt idx="81">
                  <c:v>-1.60037356</c:v>
                </c:pt>
                <c:pt idx="82">
                  <c:v>-2.31040257</c:v>
                </c:pt>
                <c:pt idx="83">
                  <c:v>-3.00301822</c:v>
                </c:pt>
                <c:pt idx="84">
                  <c:v>-3.68740133</c:v>
                </c:pt>
                <c:pt idx="85">
                  <c:v>-4.36553728</c:v>
                </c:pt>
                <c:pt idx="86">
                  <c:v>-5.03671369</c:v>
                </c:pt>
                <c:pt idx="87">
                  <c:v>-5.70055984</c:v>
                </c:pt>
                <c:pt idx="88">
                  <c:v>-6.35494492</c:v>
                </c:pt>
                <c:pt idx="89">
                  <c:v>-6.99608538</c:v>
                </c:pt>
                <c:pt idx="90">
                  <c:v>-7.62161429</c:v>
                </c:pt>
                <c:pt idx="91">
                  <c:v>-8.2247393</c:v>
                </c:pt>
                <c:pt idx="92">
                  <c:v>-8.79972822</c:v>
                </c:pt>
                <c:pt idx="93">
                  <c:v>-9.33376357</c:v>
                </c:pt>
                <c:pt idx="94">
                  <c:v>-9.81181134999999</c:v>
                </c:pt>
                <c:pt idx="95">
                  <c:v>-10.2181859</c:v>
                </c:pt>
                <c:pt idx="96">
                  <c:v>-10.5356489</c:v>
                </c:pt>
                <c:pt idx="97">
                  <c:v>-10.7541007</c:v>
                </c:pt>
                <c:pt idx="98">
                  <c:v>-10.8793306</c:v>
                </c:pt>
                <c:pt idx="99">
                  <c:v>-10.9340593</c:v>
                </c:pt>
                <c:pt idx="100">
                  <c:v>-10.9478887</c:v>
                </c:pt>
              </c:numCache>
            </c:numRef>
          </c:yVal>
          <c:smooth val="0"/>
        </c:ser>
        <c:axId val="28123660"/>
        <c:axId val="51786349"/>
      </c:scatterChart>
      <c:valAx>
        <c:axId val="2812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86349"/>
        <c:crossesAt val="-35"/>
        <c:crossBetween val="midCat"/>
        <c:dispUnits/>
      </c:valAx>
      <c:valAx>
        <c:axId val="51786349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Y, Z, 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23660"/>
        <c:crossesAt val="-35"/>
        <c:crossBetween val="midCat"/>
        <c:dispUnits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404"/>
          <c:y val="0.7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XV Geometry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35"/>
          <c:w val="0.8305"/>
          <c:h val="0.8005"/>
        </c:manualLayout>
      </c:layout>
      <c:scatterChart>
        <c:scatterStyle val="line"/>
        <c:varyColors val="0"/>
        <c:ser>
          <c:idx val="0"/>
          <c:order val="0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'evalbspline.out'!$S$11:$S$111</c:f>
              <c:numCache>
                <c:ptCount val="101"/>
                <c:pt idx="0">
                  <c:v>10.61726358</c:v>
                </c:pt>
                <c:pt idx="1">
                  <c:v>9.28943349</c:v>
                </c:pt>
                <c:pt idx="2">
                  <c:v>7.96384046</c:v>
                </c:pt>
                <c:pt idx="3">
                  <c:v>6.63697341</c:v>
                </c:pt>
                <c:pt idx="4">
                  <c:v>5.30847308</c:v>
                </c:pt>
                <c:pt idx="5">
                  <c:v>3.9810445</c:v>
                </c:pt>
                <c:pt idx="6">
                  <c:v>2.65485791</c:v>
                </c:pt>
                <c:pt idx="7">
                  <c:v>1.32720641</c:v>
                </c:pt>
                <c:pt idx="8">
                  <c:v>5.5E-07</c:v>
                </c:pt>
                <c:pt idx="9">
                  <c:v>-1.32629115</c:v>
                </c:pt>
                <c:pt idx="10">
                  <c:v>-2.65526343</c:v>
                </c:pt>
                <c:pt idx="11">
                  <c:v>-3.98175422</c:v>
                </c:pt>
                <c:pt idx="12">
                  <c:v>-5.30820608</c:v>
                </c:pt>
                <c:pt idx="13">
                  <c:v>-6.63597963</c:v>
                </c:pt>
                <c:pt idx="14">
                  <c:v>-7.95912719</c:v>
                </c:pt>
                <c:pt idx="15">
                  <c:v>-9.27418439</c:v>
                </c:pt>
                <c:pt idx="16">
                  <c:v>-10.57510714</c:v>
                </c:pt>
                <c:pt idx="17">
                  <c:v>-11.83924228</c:v>
                </c:pt>
                <c:pt idx="18">
                  <c:v>-13.02447276</c:v>
                </c:pt>
                <c:pt idx="19">
                  <c:v>-14.07059498</c:v>
                </c:pt>
                <c:pt idx="20">
                  <c:v>-14.9313593</c:v>
                </c:pt>
                <c:pt idx="21">
                  <c:v>-15.6164239</c:v>
                </c:pt>
                <c:pt idx="22">
                  <c:v>-16.1796464</c:v>
                </c:pt>
                <c:pt idx="23">
                  <c:v>-16.6842952</c:v>
                </c:pt>
                <c:pt idx="24">
                  <c:v>-17.1818489</c:v>
                </c:pt>
                <c:pt idx="25">
                  <c:v>-17.70405118</c:v>
                </c:pt>
                <c:pt idx="26">
                  <c:v>-18.259762</c:v>
                </c:pt>
                <c:pt idx="27">
                  <c:v>-18.83588976</c:v>
                </c:pt>
                <c:pt idx="28">
                  <c:v>-19.39637706</c:v>
                </c:pt>
                <c:pt idx="29">
                  <c:v>-19.89281961</c:v>
                </c:pt>
                <c:pt idx="30">
                  <c:v>-20.27687012</c:v>
                </c:pt>
                <c:pt idx="31">
                  <c:v>-20.50255908</c:v>
                </c:pt>
                <c:pt idx="32">
                  <c:v>-20.51771242</c:v>
                </c:pt>
                <c:pt idx="33">
                  <c:v>-20.26069511</c:v>
                </c:pt>
                <c:pt idx="34">
                  <c:v>-19.70252323</c:v>
                </c:pt>
                <c:pt idx="35">
                  <c:v>-18.89052449</c:v>
                </c:pt>
                <c:pt idx="36">
                  <c:v>-17.90913109</c:v>
                </c:pt>
                <c:pt idx="37">
                  <c:v>-16.82493595</c:v>
                </c:pt>
                <c:pt idx="38">
                  <c:v>-15.6790416</c:v>
                </c:pt>
                <c:pt idx="39">
                  <c:v>-14.49602775</c:v>
                </c:pt>
                <c:pt idx="40">
                  <c:v>-13.29348396</c:v>
                </c:pt>
                <c:pt idx="41">
                  <c:v>-12.08361531</c:v>
                </c:pt>
                <c:pt idx="42">
                  <c:v>-10.87660701</c:v>
                </c:pt>
                <c:pt idx="43">
                  <c:v>-9.67287312999999</c:v>
                </c:pt>
                <c:pt idx="44">
                  <c:v>-8.47429252</c:v>
                </c:pt>
                <c:pt idx="45">
                  <c:v>-7.27838504</c:v>
                </c:pt>
                <c:pt idx="46">
                  <c:v>-6.08184461</c:v>
                </c:pt>
                <c:pt idx="47">
                  <c:v>-4.87850997</c:v>
                </c:pt>
                <c:pt idx="48">
                  <c:v>-3.66119176</c:v>
                </c:pt>
                <c:pt idx="49">
                  <c:v>-2.42117153</c:v>
                </c:pt>
                <c:pt idx="50">
                  <c:v>-1.15404609</c:v>
                </c:pt>
                <c:pt idx="51">
                  <c:v>0.13631519</c:v>
                </c:pt>
                <c:pt idx="52">
                  <c:v>1.44283575</c:v>
                </c:pt>
                <c:pt idx="53">
                  <c:v>2.75619226</c:v>
                </c:pt>
                <c:pt idx="54">
                  <c:v>4.06505259</c:v>
                </c:pt>
                <c:pt idx="55">
                  <c:v>5.37039103</c:v>
                </c:pt>
                <c:pt idx="56">
                  <c:v>6.67272967</c:v>
                </c:pt>
                <c:pt idx="57">
                  <c:v>7.96499657</c:v>
                </c:pt>
                <c:pt idx="58">
                  <c:v>9.21828522</c:v>
                </c:pt>
                <c:pt idx="59">
                  <c:v>10.40185049</c:v>
                </c:pt>
                <c:pt idx="60">
                  <c:v>11.48940633</c:v>
                </c:pt>
                <c:pt idx="61">
                  <c:v>12.47499825</c:v>
                </c:pt>
                <c:pt idx="62">
                  <c:v>13.35968592</c:v>
                </c:pt>
                <c:pt idx="63">
                  <c:v>14.1406637</c:v>
                </c:pt>
                <c:pt idx="64">
                  <c:v>14.80494545</c:v>
                </c:pt>
                <c:pt idx="65">
                  <c:v>15.33710513</c:v>
                </c:pt>
                <c:pt idx="66">
                  <c:v>15.72534691</c:v>
                </c:pt>
                <c:pt idx="67">
                  <c:v>15.98553255</c:v>
                </c:pt>
                <c:pt idx="68">
                  <c:v>16.17037769</c:v>
                </c:pt>
                <c:pt idx="69">
                  <c:v>16.35223972</c:v>
                </c:pt>
                <c:pt idx="70">
                  <c:v>16.60343244</c:v>
                </c:pt>
                <c:pt idx="71">
                  <c:v>16.98212321</c:v>
                </c:pt>
                <c:pt idx="72">
                  <c:v>17.51733636</c:v>
                </c:pt>
                <c:pt idx="73">
                  <c:v>18.20692366</c:v>
                </c:pt>
                <c:pt idx="74">
                  <c:v>19.01853503</c:v>
                </c:pt>
                <c:pt idx="75">
                  <c:v>19.8993267</c:v>
                </c:pt>
                <c:pt idx="76">
                  <c:v>20.79326203</c:v>
                </c:pt>
                <c:pt idx="77">
                  <c:v>21.64112337</c:v>
                </c:pt>
                <c:pt idx="78">
                  <c:v>22.40316248</c:v>
                </c:pt>
                <c:pt idx="79">
                  <c:v>23.03307125</c:v>
                </c:pt>
                <c:pt idx="80">
                  <c:v>23.4999445</c:v>
                </c:pt>
                <c:pt idx="81">
                  <c:v>23.80980702</c:v>
                </c:pt>
                <c:pt idx="82">
                  <c:v>23.98021036</c:v>
                </c:pt>
                <c:pt idx="83">
                  <c:v>24.02549687</c:v>
                </c:pt>
                <c:pt idx="84">
                  <c:v>23.95601267</c:v>
                </c:pt>
                <c:pt idx="85">
                  <c:v>23.78436129</c:v>
                </c:pt>
                <c:pt idx="86">
                  <c:v>23.52407216</c:v>
                </c:pt>
                <c:pt idx="87">
                  <c:v>23.18363294</c:v>
                </c:pt>
                <c:pt idx="88">
                  <c:v>22.76508958</c:v>
                </c:pt>
                <c:pt idx="89">
                  <c:v>22.26363743</c:v>
                </c:pt>
                <c:pt idx="90">
                  <c:v>21.67390351</c:v>
                </c:pt>
                <c:pt idx="91">
                  <c:v>20.98687695</c:v>
                </c:pt>
                <c:pt idx="92">
                  <c:v>20.19705478</c:v>
                </c:pt>
                <c:pt idx="93">
                  <c:v>19.29497611</c:v>
                </c:pt>
                <c:pt idx="94">
                  <c:v>18.27119935</c:v>
                </c:pt>
                <c:pt idx="95">
                  <c:v>17.12864024</c:v>
                </c:pt>
                <c:pt idx="96">
                  <c:v>15.88883982</c:v>
                </c:pt>
                <c:pt idx="97">
                  <c:v>14.59250929</c:v>
                </c:pt>
                <c:pt idx="98">
                  <c:v>13.27100042</c:v>
                </c:pt>
                <c:pt idx="99">
                  <c:v>11.94527554</c:v>
                </c:pt>
                <c:pt idx="100">
                  <c:v>10.61726358</c:v>
                </c:pt>
              </c:numCache>
            </c:numRef>
          </c:xVal>
          <c:yVal>
            <c:numRef>
              <c:f>'evalbspline.out'!$T$11:$T$111</c:f>
              <c:numCache>
                <c:ptCount val="101"/>
                <c:pt idx="0">
                  <c:v>0.02423452</c:v>
                </c:pt>
                <c:pt idx="1">
                  <c:v>0.00849374</c:v>
                </c:pt>
                <c:pt idx="2">
                  <c:v>-0.00019426</c:v>
                </c:pt>
                <c:pt idx="3">
                  <c:v>-0.00184787</c:v>
                </c:pt>
                <c:pt idx="4">
                  <c:v>-0.00100094</c:v>
                </c:pt>
                <c:pt idx="5">
                  <c:v>-0.00034494</c:v>
                </c:pt>
                <c:pt idx="6">
                  <c:v>4.383E-05</c:v>
                </c:pt>
                <c:pt idx="7">
                  <c:v>0.00110518</c:v>
                </c:pt>
                <c:pt idx="8">
                  <c:v>0.00237978</c:v>
                </c:pt>
                <c:pt idx="9">
                  <c:v>0.00050447</c:v>
                </c:pt>
                <c:pt idx="10">
                  <c:v>-0.00804566</c:v>
                </c:pt>
                <c:pt idx="11">
                  <c:v>-0.02067152</c:v>
                </c:pt>
                <c:pt idx="12">
                  <c:v>-0.02334501</c:v>
                </c:pt>
                <c:pt idx="13">
                  <c:v>0.00993141</c:v>
                </c:pt>
                <c:pt idx="14">
                  <c:v>0.10539367</c:v>
                </c:pt>
                <c:pt idx="15">
                  <c:v>0.27009554</c:v>
                </c:pt>
                <c:pt idx="16">
                  <c:v>0.49059495</c:v>
                </c:pt>
                <c:pt idx="17">
                  <c:v>0.74889893</c:v>
                </c:pt>
                <c:pt idx="18">
                  <c:v>1.03645493</c:v>
                </c:pt>
                <c:pt idx="19">
                  <c:v>1.35947747</c:v>
                </c:pt>
                <c:pt idx="20">
                  <c:v>1.73966504</c:v>
                </c:pt>
                <c:pt idx="21">
                  <c:v>2.20816067</c:v>
                </c:pt>
                <c:pt idx="22">
                  <c:v>2.78772467</c:v>
                </c:pt>
                <c:pt idx="23">
                  <c:v>3.47492801</c:v>
                </c:pt>
                <c:pt idx="24">
                  <c:v>4.23543218</c:v>
                </c:pt>
                <c:pt idx="25">
                  <c:v>5.01632348</c:v>
                </c:pt>
                <c:pt idx="26">
                  <c:v>5.76247071</c:v>
                </c:pt>
                <c:pt idx="27">
                  <c:v>6.42678176</c:v>
                </c:pt>
                <c:pt idx="28">
                  <c:v>6.9658193</c:v>
                </c:pt>
                <c:pt idx="29">
                  <c:v>7.3397226</c:v>
                </c:pt>
                <c:pt idx="30">
                  <c:v>7.509397</c:v>
                </c:pt>
                <c:pt idx="31">
                  <c:v>7.43203252</c:v>
                </c:pt>
                <c:pt idx="32">
                  <c:v>7.06169123</c:v>
                </c:pt>
                <c:pt idx="33">
                  <c:v>6.38326658</c:v>
                </c:pt>
                <c:pt idx="34">
                  <c:v>5.47935688</c:v>
                </c:pt>
                <c:pt idx="35">
                  <c:v>4.51947023</c:v>
                </c:pt>
                <c:pt idx="36">
                  <c:v>3.63663565</c:v>
                </c:pt>
                <c:pt idx="37">
                  <c:v>2.87754352</c:v>
                </c:pt>
                <c:pt idx="38">
                  <c:v>2.23562983</c:v>
                </c:pt>
                <c:pt idx="39">
                  <c:v>1.68614995</c:v>
                </c:pt>
                <c:pt idx="40">
                  <c:v>1.20483892</c:v>
                </c:pt>
                <c:pt idx="41">
                  <c:v>0.77104817</c:v>
                </c:pt>
                <c:pt idx="42">
                  <c:v>0.36629642</c:v>
                </c:pt>
                <c:pt idx="43">
                  <c:v>-0.02938739</c:v>
                </c:pt>
                <c:pt idx="44">
                  <c:v>-0.43104233</c:v>
                </c:pt>
                <c:pt idx="45">
                  <c:v>-0.84767015</c:v>
                </c:pt>
                <c:pt idx="46">
                  <c:v>-1.2794649</c:v>
                </c:pt>
                <c:pt idx="47">
                  <c:v>-1.71780679</c:v>
                </c:pt>
                <c:pt idx="48">
                  <c:v>-2.14366279</c:v>
                </c:pt>
                <c:pt idx="49">
                  <c:v>-2.52912793</c:v>
                </c:pt>
                <c:pt idx="50">
                  <c:v>-2.84265786</c:v>
                </c:pt>
                <c:pt idx="51">
                  <c:v>-3.05951231</c:v>
                </c:pt>
                <c:pt idx="52">
                  <c:v>-3.17007538</c:v>
                </c:pt>
                <c:pt idx="53">
                  <c:v>-3.18147043</c:v>
                </c:pt>
                <c:pt idx="54">
                  <c:v>-3.12217095</c:v>
                </c:pt>
                <c:pt idx="55">
                  <c:v>-3.04552274</c:v>
                </c:pt>
                <c:pt idx="56">
                  <c:v>-3.02508159</c:v>
                </c:pt>
                <c:pt idx="57">
                  <c:v>-3.13837733</c:v>
                </c:pt>
                <c:pt idx="58">
                  <c:v>-3.44165837</c:v>
                </c:pt>
                <c:pt idx="59">
                  <c:v>-3.95168722</c:v>
                </c:pt>
                <c:pt idx="60">
                  <c:v>-4.6454703</c:v>
                </c:pt>
                <c:pt idx="61">
                  <c:v>-5.48670218</c:v>
                </c:pt>
                <c:pt idx="62">
                  <c:v>-6.44463215</c:v>
                </c:pt>
                <c:pt idx="63">
                  <c:v>-7.49967767</c:v>
                </c:pt>
                <c:pt idx="64">
                  <c:v>-8.63769014</c:v>
                </c:pt>
                <c:pt idx="65">
                  <c:v>-9.85126723</c:v>
                </c:pt>
                <c:pt idx="66">
                  <c:v>-11.12002499</c:v>
                </c:pt>
                <c:pt idx="67">
                  <c:v>-12.41511065</c:v>
                </c:pt>
                <c:pt idx="68">
                  <c:v>-13.72158352</c:v>
                </c:pt>
                <c:pt idx="69">
                  <c:v>-15.03222035</c:v>
                </c:pt>
                <c:pt idx="70">
                  <c:v>-16.33314828</c:v>
                </c:pt>
                <c:pt idx="71">
                  <c:v>-17.59716689</c:v>
                </c:pt>
                <c:pt idx="72">
                  <c:v>-18.76042512</c:v>
                </c:pt>
                <c:pt idx="73">
                  <c:v>-19.7414616</c:v>
                </c:pt>
                <c:pt idx="74">
                  <c:v>-20.4550762</c:v>
                </c:pt>
                <c:pt idx="75">
                  <c:v>-20.83797028</c:v>
                </c:pt>
                <c:pt idx="76">
                  <c:v>-20.86060017</c:v>
                </c:pt>
                <c:pt idx="77">
                  <c:v>-20.52386673</c:v>
                </c:pt>
                <c:pt idx="78">
                  <c:v>-19.85726025</c:v>
                </c:pt>
                <c:pt idx="79">
                  <c:v>-18.95613631</c:v>
                </c:pt>
                <c:pt idx="80">
                  <c:v>-17.88689378</c:v>
                </c:pt>
                <c:pt idx="81">
                  <c:v>-16.71038046</c:v>
                </c:pt>
                <c:pt idx="82">
                  <c:v>-15.47556473</c:v>
                </c:pt>
                <c:pt idx="83">
                  <c:v>-14.20935629</c:v>
                </c:pt>
                <c:pt idx="84">
                  <c:v>-12.92879789</c:v>
                </c:pt>
                <c:pt idx="85">
                  <c:v>-11.64966727</c:v>
                </c:pt>
                <c:pt idx="86">
                  <c:v>-10.38004336</c:v>
                </c:pt>
                <c:pt idx="87">
                  <c:v>-9.12361248999999</c:v>
                </c:pt>
                <c:pt idx="88">
                  <c:v>-7.88699564</c:v>
                </c:pt>
                <c:pt idx="89">
                  <c:v>-6.67651919</c:v>
                </c:pt>
                <c:pt idx="90">
                  <c:v>-5.506728</c:v>
                </c:pt>
                <c:pt idx="91">
                  <c:v>-4.38621934</c:v>
                </c:pt>
                <c:pt idx="92">
                  <c:v>-3.33362511</c:v>
                </c:pt>
                <c:pt idx="93">
                  <c:v>-2.37214511</c:v>
                </c:pt>
                <c:pt idx="94">
                  <c:v>-1.53733104</c:v>
                </c:pt>
                <c:pt idx="95">
                  <c:v>-0.87265972</c:v>
                </c:pt>
                <c:pt idx="96">
                  <c:v>-0.40576186</c:v>
                </c:pt>
                <c:pt idx="97">
                  <c:v>-0.12990823</c:v>
                </c:pt>
                <c:pt idx="98">
                  <c:v>-0.00240004</c:v>
                </c:pt>
                <c:pt idx="99">
                  <c:v>0.03214104</c:v>
                </c:pt>
                <c:pt idx="100">
                  <c:v>0.02423452</c:v>
                </c:pt>
              </c:numCache>
            </c:numRef>
          </c:yVal>
          <c:smooth val="0"/>
        </c:ser>
        <c:ser>
          <c:idx val="1"/>
          <c:order val="1"/>
          <c:tx>
            <c:v>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'evalbspline.out'!$S$11:$S$111</c:f>
              <c:numCache>
                <c:ptCount val="101"/>
                <c:pt idx="0">
                  <c:v>10.61726358</c:v>
                </c:pt>
                <c:pt idx="1">
                  <c:v>9.28943349</c:v>
                </c:pt>
                <c:pt idx="2">
                  <c:v>7.96384046</c:v>
                </c:pt>
                <c:pt idx="3">
                  <c:v>6.63697341</c:v>
                </c:pt>
                <c:pt idx="4">
                  <c:v>5.30847308</c:v>
                </c:pt>
                <c:pt idx="5">
                  <c:v>3.9810445</c:v>
                </c:pt>
                <c:pt idx="6">
                  <c:v>2.65485791</c:v>
                </c:pt>
                <c:pt idx="7">
                  <c:v>1.32720641</c:v>
                </c:pt>
                <c:pt idx="8">
                  <c:v>5.5E-07</c:v>
                </c:pt>
                <c:pt idx="9">
                  <c:v>-1.32629115</c:v>
                </c:pt>
                <c:pt idx="10">
                  <c:v>-2.65526343</c:v>
                </c:pt>
                <c:pt idx="11">
                  <c:v>-3.98175422</c:v>
                </c:pt>
                <c:pt idx="12">
                  <c:v>-5.30820608</c:v>
                </c:pt>
                <c:pt idx="13">
                  <c:v>-6.63597963</c:v>
                </c:pt>
                <c:pt idx="14">
                  <c:v>-7.95912719</c:v>
                </c:pt>
                <c:pt idx="15">
                  <c:v>-9.27418439</c:v>
                </c:pt>
                <c:pt idx="16">
                  <c:v>-10.57510714</c:v>
                </c:pt>
                <c:pt idx="17">
                  <c:v>-11.83924228</c:v>
                </c:pt>
                <c:pt idx="18">
                  <c:v>-13.02447276</c:v>
                </c:pt>
                <c:pt idx="19">
                  <c:v>-14.07059498</c:v>
                </c:pt>
                <c:pt idx="20">
                  <c:v>-14.9313593</c:v>
                </c:pt>
                <c:pt idx="21">
                  <c:v>-15.6164239</c:v>
                </c:pt>
                <c:pt idx="22">
                  <c:v>-16.1796464</c:v>
                </c:pt>
                <c:pt idx="23">
                  <c:v>-16.6842952</c:v>
                </c:pt>
                <c:pt idx="24">
                  <c:v>-17.1818489</c:v>
                </c:pt>
                <c:pt idx="25">
                  <c:v>-17.70405118</c:v>
                </c:pt>
                <c:pt idx="26">
                  <c:v>-18.259762</c:v>
                </c:pt>
                <c:pt idx="27">
                  <c:v>-18.83588976</c:v>
                </c:pt>
                <c:pt idx="28">
                  <c:v>-19.39637706</c:v>
                </c:pt>
                <c:pt idx="29">
                  <c:v>-19.89281961</c:v>
                </c:pt>
                <c:pt idx="30">
                  <c:v>-20.27687012</c:v>
                </c:pt>
                <c:pt idx="31">
                  <c:v>-20.50255908</c:v>
                </c:pt>
                <c:pt idx="32">
                  <c:v>-20.51771242</c:v>
                </c:pt>
                <c:pt idx="33">
                  <c:v>-20.26069511</c:v>
                </c:pt>
                <c:pt idx="34">
                  <c:v>-19.70252323</c:v>
                </c:pt>
                <c:pt idx="35">
                  <c:v>-18.89052449</c:v>
                </c:pt>
                <c:pt idx="36">
                  <c:v>-17.90913109</c:v>
                </c:pt>
                <c:pt idx="37">
                  <c:v>-16.82493595</c:v>
                </c:pt>
                <c:pt idx="38">
                  <c:v>-15.6790416</c:v>
                </c:pt>
                <c:pt idx="39">
                  <c:v>-14.49602775</c:v>
                </c:pt>
                <c:pt idx="40">
                  <c:v>-13.29348396</c:v>
                </c:pt>
                <c:pt idx="41">
                  <c:v>-12.08361531</c:v>
                </c:pt>
                <c:pt idx="42">
                  <c:v>-10.87660701</c:v>
                </c:pt>
                <c:pt idx="43">
                  <c:v>-9.67287312999999</c:v>
                </c:pt>
                <c:pt idx="44">
                  <c:v>-8.47429252</c:v>
                </c:pt>
                <c:pt idx="45">
                  <c:v>-7.27838504</c:v>
                </c:pt>
                <c:pt idx="46">
                  <c:v>-6.08184461</c:v>
                </c:pt>
                <c:pt idx="47">
                  <c:v>-4.87850997</c:v>
                </c:pt>
                <c:pt idx="48">
                  <c:v>-3.66119176</c:v>
                </c:pt>
                <c:pt idx="49">
                  <c:v>-2.42117153</c:v>
                </c:pt>
                <c:pt idx="50">
                  <c:v>-1.15404609</c:v>
                </c:pt>
                <c:pt idx="51">
                  <c:v>0.13631519</c:v>
                </c:pt>
                <c:pt idx="52">
                  <c:v>1.44283575</c:v>
                </c:pt>
                <c:pt idx="53">
                  <c:v>2.75619226</c:v>
                </c:pt>
                <c:pt idx="54">
                  <c:v>4.06505259</c:v>
                </c:pt>
                <c:pt idx="55">
                  <c:v>5.37039103</c:v>
                </c:pt>
                <c:pt idx="56">
                  <c:v>6.67272967</c:v>
                </c:pt>
                <c:pt idx="57">
                  <c:v>7.96499657</c:v>
                </c:pt>
                <c:pt idx="58">
                  <c:v>9.21828522</c:v>
                </c:pt>
                <c:pt idx="59">
                  <c:v>10.40185049</c:v>
                </c:pt>
                <c:pt idx="60">
                  <c:v>11.48940633</c:v>
                </c:pt>
                <c:pt idx="61">
                  <c:v>12.47499825</c:v>
                </c:pt>
                <c:pt idx="62">
                  <c:v>13.35968592</c:v>
                </c:pt>
                <c:pt idx="63">
                  <c:v>14.1406637</c:v>
                </c:pt>
                <c:pt idx="64">
                  <c:v>14.80494545</c:v>
                </c:pt>
                <c:pt idx="65">
                  <c:v>15.33710513</c:v>
                </c:pt>
                <c:pt idx="66">
                  <c:v>15.72534691</c:v>
                </c:pt>
                <c:pt idx="67">
                  <c:v>15.98553255</c:v>
                </c:pt>
                <c:pt idx="68">
                  <c:v>16.17037769</c:v>
                </c:pt>
                <c:pt idx="69">
                  <c:v>16.35223972</c:v>
                </c:pt>
                <c:pt idx="70">
                  <c:v>16.60343244</c:v>
                </c:pt>
                <c:pt idx="71">
                  <c:v>16.98212321</c:v>
                </c:pt>
                <c:pt idx="72">
                  <c:v>17.51733636</c:v>
                </c:pt>
                <c:pt idx="73">
                  <c:v>18.20692366</c:v>
                </c:pt>
                <c:pt idx="74">
                  <c:v>19.01853503</c:v>
                </c:pt>
                <c:pt idx="75">
                  <c:v>19.8993267</c:v>
                </c:pt>
                <c:pt idx="76">
                  <c:v>20.79326203</c:v>
                </c:pt>
                <c:pt idx="77">
                  <c:v>21.64112337</c:v>
                </c:pt>
                <c:pt idx="78">
                  <c:v>22.40316248</c:v>
                </c:pt>
                <c:pt idx="79">
                  <c:v>23.03307125</c:v>
                </c:pt>
                <c:pt idx="80">
                  <c:v>23.4999445</c:v>
                </c:pt>
                <c:pt idx="81">
                  <c:v>23.80980702</c:v>
                </c:pt>
                <c:pt idx="82">
                  <c:v>23.98021036</c:v>
                </c:pt>
                <c:pt idx="83">
                  <c:v>24.02549687</c:v>
                </c:pt>
                <c:pt idx="84">
                  <c:v>23.95601267</c:v>
                </c:pt>
                <c:pt idx="85">
                  <c:v>23.78436129</c:v>
                </c:pt>
                <c:pt idx="86">
                  <c:v>23.52407216</c:v>
                </c:pt>
                <c:pt idx="87">
                  <c:v>23.18363294</c:v>
                </c:pt>
                <c:pt idx="88">
                  <c:v>22.76508958</c:v>
                </c:pt>
                <c:pt idx="89">
                  <c:v>22.26363743</c:v>
                </c:pt>
                <c:pt idx="90">
                  <c:v>21.67390351</c:v>
                </c:pt>
                <c:pt idx="91">
                  <c:v>20.98687695</c:v>
                </c:pt>
                <c:pt idx="92">
                  <c:v>20.19705478</c:v>
                </c:pt>
                <c:pt idx="93">
                  <c:v>19.29497611</c:v>
                </c:pt>
                <c:pt idx="94">
                  <c:v>18.27119935</c:v>
                </c:pt>
                <c:pt idx="95">
                  <c:v>17.12864024</c:v>
                </c:pt>
                <c:pt idx="96">
                  <c:v>15.88883982</c:v>
                </c:pt>
                <c:pt idx="97">
                  <c:v>14.59250929</c:v>
                </c:pt>
                <c:pt idx="98">
                  <c:v>13.27100042</c:v>
                </c:pt>
                <c:pt idx="99">
                  <c:v>11.94527554</c:v>
                </c:pt>
                <c:pt idx="100">
                  <c:v>10.61726358</c:v>
                </c:pt>
              </c:numCache>
            </c:numRef>
          </c:xVal>
          <c:yVal>
            <c:numRef>
              <c:f>'evalbspline.out'!$U$11:$U$111</c:f>
              <c:numCache>
                <c:ptCount val="101"/>
                <c:pt idx="0">
                  <c:v>-7.1900547</c:v>
                </c:pt>
                <c:pt idx="1">
                  <c:v>-7.1836344</c:v>
                </c:pt>
                <c:pt idx="2">
                  <c:v>-7.1782453</c:v>
                </c:pt>
                <c:pt idx="3">
                  <c:v>-7.173823</c:v>
                </c:pt>
                <c:pt idx="4">
                  <c:v>-7.1697338</c:v>
                </c:pt>
                <c:pt idx="5">
                  <c:v>-7.1656364</c:v>
                </c:pt>
                <c:pt idx="6">
                  <c:v>-7.1615259</c:v>
                </c:pt>
                <c:pt idx="7">
                  <c:v>-7.1574375</c:v>
                </c:pt>
                <c:pt idx="8">
                  <c:v>-7.1531206</c:v>
                </c:pt>
                <c:pt idx="9">
                  <c:v>-7.1481092</c:v>
                </c:pt>
                <c:pt idx="10">
                  <c:v>-7.1427332</c:v>
                </c:pt>
                <c:pt idx="11">
                  <c:v>-7.1394309</c:v>
                </c:pt>
                <c:pt idx="12">
                  <c:v>-7.1424761</c:v>
                </c:pt>
                <c:pt idx="13">
                  <c:v>-7.1532934</c:v>
                </c:pt>
                <c:pt idx="14">
                  <c:v>-7.1581129</c:v>
                </c:pt>
                <c:pt idx="15">
                  <c:v>-7.1179115</c:v>
                </c:pt>
                <c:pt idx="16">
                  <c:v>-6.9753568</c:v>
                </c:pt>
                <c:pt idx="17">
                  <c:v>-6.6703468</c:v>
                </c:pt>
                <c:pt idx="18">
                  <c:v>-6.1529851</c:v>
                </c:pt>
                <c:pt idx="19">
                  <c:v>-5.4062947</c:v>
                </c:pt>
                <c:pt idx="20">
                  <c:v>-4.4733469</c:v>
                </c:pt>
                <c:pt idx="21">
                  <c:v>-3.4393999</c:v>
                </c:pt>
                <c:pt idx="22">
                  <c:v>-2.3875416</c:v>
                </c:pt>
                <c:pt idx="23">
                  <c:v>-1.3709749</c:v>
                </c:pt>
                <c:pt idx="24">
                  <c:v>-0.4034852</c:v>
                </c:pt>
                <c:pt idx="25">
                  <c:v>0.53450295</c:v>
                </c:pt>
                <c:pt idx="26">
                  <c:v>1.47952074</c:v>
                </c:pt>
                <c:pt idx="27">
                  <c:v>2.47334019</c:v>
                </c:pt>
                <c:pt idx="28">
                  <c:v>3.54813526</c:v>
                </c:pt>
                <c:pt idx="29">
                  <c:v>4.71909392</c:v>
                </c:pt>
                <c:pt idx="30">
                  <c:v>5.97616695</c:v>
                </c:pt>
                <c:pt idx="31">
                  <c:v>7.27744285</c:v>
                </c:pt>
                <c:pt idx="32">
                  <c:v>8.54762098</c:v>
                </c:pt>
                <c:pt idx="33">
                  <c:v>9.64962343999999</c:v>
                </c:pt>
                <c:pt idx="34">
                  <c:v>10.4313845</c:v>
                </c:pt>
                <c:pt idx="35">
                  <c:v>10.8395831</c:v>
                </c:pt>
                <c:pt idx="36">
                  <c:v>10.9492044</c:v>
                </c:pt>
                <c:pt idx="37">
                  <c:v>10.8708603</c:v>
                </c:pt>
                <c:pt idx="38">
                  <c:v>10.6881981</c:v>
                </c:pt>
                <c:pt idx="39">
                  <c:v>10.4452188</c:v>
                </c:pt>
                <c:pt idx="40">
                  <c:v>10.1556843</c:v>
                </c:pt>
                <c:pt idx="41">
                  <c:v>9.82136276</c:v>
                </c:pt>
                <c:pt idx="42">
                  <c:v>9.44882452</c:v>
                </c:pt>
                <c:pt idx="43">
                  <c:v>9.05133692</c:v>
                </c:pt>
                <c:pt idx="44">
                  <c:v>8.64708409</c:v>
                </c:pt>
                <c:pt idx="45">
                  <c:v>8.25135096</c:v>
                </c:pt>
                <c:pt idx="46">
                  <c:v>7.87558821</c:v>
                </c:pt>
                <c:pt idx="47">
                  <c:v>7.52769685</c:v>
                </c:pt>
                <c:pt idx="48">
                  <c:v>7.2136292</c:v>
                </c:pt>
                <c:pt idx="49">
                  <c:v>6.93632912</c:v>
                </c:pt>
                <c:pt idx="50">
                  <c:v>6.69412445</c:v>
                </c:pt>
                <c:pt idx="51">
                  <c:v>6.47941311</c:v>
                </c:pt>
                <c:pt idx="52">
                  <c:v>6.27986423</c:v>
                </c:pt>
                <c:pt idx="53">
                  <c:v>6.08254021</c:v>
                </c:pt>
                <c:pt idx="54">
                  <c:v>5.87649934</c:v>
                </c:pt>
                <c:pt idx="55">
                  <c:v>5.65140915</c:v>
                </c:pt>
                <c:pt idx="56">
                  <c:v>5.39960551</c:v>
                </c:pt>
                <c:pt idx="57">
                  <c:v>5.11806818</c:v>
                </c:pt>
                <c:pt idx="58">
                  <c:v>4.8134547</c:v>
                </c:pt>
                <c:pt idx="59">
                  <c:v>4.49955273</c:v>
                </c:pt>
                <c:pt idx="60">
                  <c:v>4.19462871</c:v>
                </c:pt>
                <c:pt idx="61">
                  <c:v>3.91329676</c:v>
                </c:pt>
                <c:pt idx="62">
                  <c:v>3.66711287</c:v>
                </c:pt>
                <c:pt idx="63">
                  <c:v>3.46796899</c:v>
                </c:pt>
                <c:pt idx="64">
                  <c:v>3.33144678</c:v>
                </c:pt>
                <c:pt idx="65">
                  <c:v>3.27437958</c:v>
                </c:pt>
                <c:pt idx="66">
                  <c:v>3.30645315</c:v>
                </c:pt>
                <c:pt idx="67">
                  <c:v>3.41402189</c:v>
                </c:pt>
                <c:pt idx="68">
                  <c:v>3.55620983</c:v>
                </c:pt>
                <c:pt idx="69">
                  <c:v>3.67358843</c:v>
                </c:pt>
                <c:pt idx="70">
                  <c:v>3.69900584</c:v>
                </c:pt>
                <c:pt idx="71">
                  <c:v>3.56809026</c:v>
                </c:pt>
                <c:pt idx="72">
                  <c:v>3.2321617</c:v>
                </c:pt>
                <c:pt idx="73">
                  <c:v>2.67184748</c:v>
                </c:pt>
                <c:pt idx="74">
                  <c:v>1.90778134</c:v>
                </c:pt>
                <c:pt idx="75">
                  <c:v>0.99951224</c:v>
                </c:pt>
                <c:pt idx="76">
                  <c:v>0.02450359</c:v>
                </c:pt>
                <c:pt idx="77">
                  <c:v>-0.9339332</c:v>
                </c:pt>
                <c:pt idx="78">
                  <c:v>-1.7863476</c:v>
                </c:pt>
                <c:pt idx="79">
                  <c:v>-2.5254741</c:v>
                </c:pt>
                <c:pt idx="80">
                  <c:v>-3.1538296</c:v>
                </c:pt>
                <c:pt idx="81">
                  <c:v>-3.6833363</c:v>
                </c:pt>
                <c:pt idx="82">
                  <c:v>-4.1350707</c:v>
                </c:pt>
                <c:pt idx="83">
                  <c:v>-4.527408</c:v>
                </c:pt>
                <c:pt idx="84">
                  <c:v>-4.8728725</c:v>
                </c:pt>
                <c:pt idx="85">
                  <c:v>-5.1808611</c:v>
                </c:pt>
                <c:pt idx="86">
                  <c:v>-5.460263</c:v>
                </c:pt>
                <c:pt idx="87">
                  <c:v>-5.717442</c:v>
                </c:pt>
                <c:pt idx="88">
                  <c:v>-5.9551235</c:v>
                </c:pt>
                <c:pt idx="89">
                  <c:v>-6.1746096</c:v>
                </c:pt>
                <c:pt idx="90">
                  <c:v>-6.3755441</c:v>
                </c:pt>
                <c:pt idx="91">
                  <c:v>-6.5589211</c:v>
                </c:pt>
                <c:pt idx="92">
                  <c:v>-6.7240878</c:v>
                </c:pt>
                <c:pt idx="93">
                  <c:v>-6.869452</c:v>
                </c:pt>
                <c:pt idx="94">
                  <c:v>-6.9913089</c:v>
                </c:pt>
                <c:pt idx="95">
                  <c:v>-7.0848145</c:v>
                </c:pt>
                <c:pt idx="96">
                  <c:v>-7.1475704</c:v>
                </c:pt>
                <c:pt idx="97">
                  <c:v>-7.1820208</c:v>
                </c:pt>
                <c:pt idx="98">
                  <c:v>-7.1952343</c:v>
                </c:pt>
                <c:pt idx="99">
                  <c:v>-7.1955159</c:v>
                </c:pt>
                <c:pt idx="100">
                  <c:v>-7.1900547</c:v>
                </c:pt>
              </c:numCache>
            </c:numRef>
          </c:yVal>
          <c:smooth val="0"/>
        </c:ser>
        <c:axId val="63423958"/>
        <c:axId val="33944711"/>
      </c:scatterChart>
      <c:valAx>
        <c:axId val="6342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4711"/>
        <c:crossesAt val="-35"/>
        <c:crossBetween val="midCat"/>
        <c:dispUnits/>
      </c:valAx>
      <c:valAx>
        <c:axId val="33944711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Y, Z, 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3958"/>
        <c:crossesAt val="-35"/>
        <c:crossBetween val="midCat"/>
        <c:dispUnits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40325"/>
          <c:y val="0.7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TRC Principal Curvature - Analytic vs Numeric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Analytic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'evalbspline.out'!$B$11:$B$110</c:f>
              <c:numCache/>
            </c:numRef>
          </c:xVal>
          <c:yVal>
            <c:numRef>
              <c:f>'evalbspline.out'!$C$11:$C$110</c:f>
              <c:numCache/>
            </c:numRef>
          </c:yVal>
          <c:smooth val="0"/>
        </c:ser>
        <c:ser>
          <c:idx val="1"/>
          <c:order val="1"/>
          <c:tx>
            <c:v>Numeric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'evalbspline.out'!$B$11:$B$110</c:f>
              <c:numCache/>
            </c:numRef>
          </c:xVal>
          <c:yVal>
            <c:numRef>
              <c:f>'evalbspline.out'!$L$11:$L$110</c:f>
              <c:numCache/>
            </c:numRef>
          </c:yVal>
          <c:smooth val="0"/>
        </c:ser>
        <c:ser>
          <c:idx val="2"/>
          <c:order val="2"/>
          <c:tx>
            <c:v>Torsion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'evalbspline.out'!$B$11:$B$110</c:f>
              <c:numCache/>
            </c:numRef>
          </c:xVal>
          <c:yVal>
            <c:numRef>
              <c:f>'evalbspline.out'!$M$11:$M$110</c:f>
              <c:numCache/>
            </c:numRef>
          </c:yVal>
          <c:smooth val="0"/>
        </c:ser>
        <c:axId val="37066944"/>
        <c:axId val="65167041"/>
      </c:scatterChart>
      <c:valAx>
        <c:axId val="37066944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Poloidal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7041"/>
        <c:crosses val="autoZero"/>
        <c:crossBetween val="midCat"/>
        <c:dispUnits/>
      </c:valAx>
      <c:valAx>
        <c:axId val="6516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Curvature, 1/inches
Torsion, Radians/inch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7066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13</xdr:row>
      <xdr:rowOff>114300</xdr:rowOff>
    </xdr:from>
    <xdr:to>
      <xdr:col>11</xdr:col>
      <xdr:colOff>180975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419225" y="2219325"/>
        <a:ext cx="6610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95250</xdr:colOff>
      <xdr:row>14</xdr:row>
      <xdr:rowOff>104775</xdr:rowOff>
    </xdr:from>
    <xdr:to>
      <xdr:col>25</xdr:col>
      <xdr:colOff>514350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11601450" y="2371725"/>
        <a:ext cx="52959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25</xdr:col>
      <xdr:colOff>428625</xdr:colOff>
      <xdr:row>72</xdr:row>
      <xdr:rowOff>104775</xdr:rowOff>
    </xdr:to>
    <xdr:graphicFrame>
      <xdr:nvGraphicFramePr>
        <xdr:cNvPr id="3" name="Chart 3"/>
        <xdr:cNvGraphicFramePr/>
      </xdr:nvGraphicFramePr>
      <xdr:xfrm>
        <a:off x="11506200" y="7286625"/>
        <a:ext cx="53054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38</xdr:row>
      <xdr:rowOff>47625</xdr:rowOff>
    </xdr:from>
    <xdr:to>
      <xdr:col>11</xdr:col>
      <xdr:colOff>266700</xdr:colOff>
      <xdr:row>61</xdr:row>
      <xdr:rowOff>57150</xdr:rowOff>
    </xdr:to>
    <xdr:graphicFrame>
      <xdr:nvGraphicFramePr>
        <xdr:cNvPr id="4" name="Chart 4"/>
        <xdr:cNvGraphicFramePr/>
      </xdr:nvGraphicFramePr>
      <xdr:xfrm>
        <a:off x="1495425" y="6200775"/>
        <a:ext cx="6619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workbookViewId="0" topLeftCell="A1">
      <selection activeCell="F9" sqref="F9"/>
    </sheetView>
  </sheetViews>
  <sheetFormatPr defaultColWidth="9.140625" defaultRowHeight="12.75"/>
  <cols>
    <col min="1" max="1" width="16.8515625" style="0" customWidth="1"/>
    <col min="2" max="2" width="15.140625" style="0" customWidth="1"/>
    <col min="3" max="4" width="9.140625" style="2" customWidth="1"/>
    <col min="5" max="5" width="10.28125" style="2" customWidth="1"/>
    <col min="7" max="7" width="13.7109375" style="0" customWidth="1"/>
    <col min="8" max="8" width="12.7109375" style="0" customWidth="1"/>
    <col min="9" max="10" width="9.140625" style="0" customWidth="1"/>
    <col min="11" max="11" width="3.28125" style="0" customWidth="1"/>
    <col min="12" max="12" width="9.140625" style="0" customWidth="1"/>
  </cols>
  <sheetData>
    <row r="1" ht="12.75">
      <c r="A1" t="s">
        <v>23</v>
      </c>
    </row>
    <row r="2" ht="12.75">
      <c r="A2" t="s">
        <v>25</v>
      </c>
    </row>
    <row r="3" spans="1:15" ht="12.75">
      <c r="A3" t="s">
        <v>24</v>
      </c>
      <c r="O3" s="5" t="s">
        <v>20</v>
      </c>
    </row>
    <row r="4" spans="1:15" ht="12.75">
      <c r="A4" t="s">
        <v>26</v>
      </c>
      <c r="O4" s="5"/>
    </row>
    <row r="5" spans="1:15" ht="12.75">
      <c r="A5" t="s">
        <v>27</v>
      </c>
      <c r="O5" s="5"/>
    </row>
    <row r="6" ht="12.75">
      <c r="O6" s="5"/>
    </row>
    <row r="7" ht="12.75">
      <c r="O7" s="5"/>
    </row>
    <row r="8" spans="7:12" ht="12.75">
      <c r="G8" t="s">
        <v>28</v>
      </c>
      <c r="L8" t="s">
        <v>30</v>
      </c>
    </row>
    <row r="9" spans="1:23" ht="12.75">
      <c r="A9" t="s">
        <v>2</v>
      </c>
      <c r="B9" t="s">
        <v>2</v>
      </c>
      <c r="D9" s="3" t="s">
        <v>1</v>
      </c>
      <c r="G9" t="s">
        <v>29</v>
      </c>
      <c r="H9" t="s">
        <v>16</v>
      </c>
      <c r="L9" t="s">
        <v>18</v>
      </c>
      <c r="M9" t="s">
        <v>4</v>
      </c>
      <c r="P9" t="s">
        <v>8</v>
      </c>
      <c r="T9" t="s">
        <v>9</v>
      </c>
      <c r="W9" t="s">
        <v>21</v>
      </c>
    </row>
    <row r="10" spans="1:23" ht="12.75">
      <c r="A10" t="s">
        <v>3</v>
      </c>
      <c r="B10" t="s">
        <v>31</v>
      </c>
      <c r="C10" s="3" t="s">
        <v>0</v>
      </c>
      <c r="D10" s="3" t="s">
        <v>32</v>
      </c>
      <c r="E10" s="3" t="s">
        <v>33</v>
      </c>
      <c r="G10" t="s">
        <v>14</v>
      </c>
      <c r="H10" t="s">
        <v>15</v>
      </c>
      <c r="L10" t="s">
        <v>19</v>
      </c>
      <c r="M10" t="s">
        <v>17</v>
      </c>
      <c r="O10" t="s">
        <v>5</v>
      </c>
      <c r="P10" t="s">
        <v>6</v>
      </c>
      <c r="Q10" t="s">
        <v>7</v>
      </c>
      <c r="S10" t="s">
        <v>5</v>
      </c>
      <c r="T10" t="s">
        <v>6</v>
      </c>
      <c r="U10" t="s">
        <v>7</v>
      </c>
      <c r="W10" t="s">
        <v>22</v>
      </c>
    </row>
    <row r="11" spans="1:23" ht="12.75">
      <c r="A11">
        <v>0</v>
      </c>
      <c r="B11">
        <f>A11*150+1</f>
        <v>1</v>
      </c>
      <c r="C11" s="2">
        <v>0.011590794</v>
      </c>
      <c r="D11" s="2">
        <v>0.006938912</v>
      </c>
      <c r="E11" s="2">
        <v>-0.0092838994</v>
      </c>
      <c r="G11" s="1">
        <v>0.010221608</v>
      </c>
      <c r="H11" s="1">
        <v>0.00082083374</v>
      </c>
      <c r="I11" s="1">
        <v>0.00082083376</v>
      </c>
      <c r="J11" s="1">
        <f>H11-I11</f>
        <v>-2.000000002850416E-11</v>
      </c>
      <c r="L11" s="1">
        <f>G11/1.44</f>
        <v>0.00709833888888889</v>
      </c>
      <c r="M11" s="1">
        <f>H11/1.44</f>
        <v>0.0005700234305555555</v>
      </c>
      <c r="O11">
        <v>11.55113589</v>
      </c>
      <c r="P11">
        <v>0.02221775</v>
      </c>
      <c r="Q11">
        <v>-10.9478887</v>
      </c>
      <c r="S11">
        <v>10.61726358</v>
      </c>
      <c r="T11">
        <v>0.02423452</v>
      </c>
      <c r="U11">
        <v>-7.1900547</v>
      </c>
      <c r="W11">
        <f>SQRT((O12-O11)^2+(P12-P11)^2+(Q12-Q11)^2)</f>
        <v>1.4440439849692948</v>
      </c>
    </row>
    <row r="12" spans="1:23" ht="12.75">
      <c r="A12">
        <v>0.01</v>
      </c>
      <c r="B12">
        <f aca="true" t="shared" si="0" ref="B12:B75">A12*150+1</f>
        <v>2.5</v>
      </c>
      <c r="C12" s="2">
        <v>0.00094445834</v>
      </c>
      <c r="D12" s="2">
        <v>-5.5222466E-05</v>
      </c>
      <c r="E12" s="2">
        <v>0.00058558791</v>
      </c>
      <c r="G12" s="1">
        <v>0.0014439405</v>
      </c>
      <c r="H12" s="1">
        <v>0.0010933187</v>
      </c>
      <c r="I12" s="1">
        <v>0.0010933187</v>
      </c>
      <c r="J12" s="1">
        <f aca="true" t="shared" si="1" ref="J12:J75">H12-I12</f>
        <v>0</v>
      </c>
      <c r="L12" s="1">
        <f aca="true" t="shared" si="2" ref="L12:L75">G12/1.44</f>
        <v>0.0010027364583333335</v>
      </c>
      <c r="M12" s="1">
        <f aca="true" t="shared" si="3" ref="M12:M75">H12/1.44</f>
        <v>0.0007592490972222223</v>
      </c>
      <c r="O12">
        <v>10.10711838</v>
      </c>
      <c r="P12">
        <v>0.01382427</v>
      </c>
      <c r="Q12">
        <v>-10.945437</v>
      </c>
      <c r="S12">
        <v>9.28943349</v>
      </c>
      <c r="T12">
        <v>0.00849374</v>
      </c>
      <c r="U12">
        <v>-7.1836344</v>
      </c>
      <c r="W12">
        <f aca="true" t="shared" si="4" ref="W12:W75">SQRT((O13-O12)^2+(P13-P12)^2+(Q13-Q12)^2)</f>
        <v>1.4431204992002944</v>
      </c>
    </row>
    <row r="13" spans="1:23" ht="12.75">
      <c r="A13">
        <v>0.02</v>
      </c>
      <c r="B13">
        <f t="shared" si="0"/>
        <v>4</v>
      </c>
      <c r="C13" s="2">
        <v>0.0036825672</v>
      </c>
      <c r="D13" s="2">
        <v>-0.0020315809</v>
      </c>
      <c r="E13" s="2">
        <v>0.0030702855</v>
      </c>
      <c r="G13" s="1">
        <v>0.0038059667</v>
      </c>
      <c r="H13" s="1">
        <v>0.0002535436</v>
      </c>
      <c r="I13" s="1">
        <v>0.0002535436</v>
      </c>
      <c r="J13" s="1">
        <f t="shared" si="1"/>
        <v>0</v>
      </c>
      <c r="L13" s="1">
        <f t="shared" si="2"/>
        <v>0.0026430324305555556</v>
      </c>
      <c r="M13" s="1">
        <f t="shared" si="3"/>
        <v>0.00017607194444444445</v>
      </c>
      <c r="O13">
        <v>8.66403646</v>
      </c>
      <c r="P13">
        <v>0.00409354</v>
      </c>
      <c r="Q13">
        <v>-10.9413553</v>
      </c>
      <c r="S13">
        <v>7.96384046</v>
      </c>
      <c r="T13">
        <v>-0.00019426</v>
      </c>
      <c r="U13">
        <v>-7.1782453</v>
      </c>
      <c r="W13">
        <f t="shared" si="4"/>
        <v>1.4436573428776762</v>
      </c>
    </row>
    <row r="14" spans="1:23" ht="12.75">
      <c r="A14">
        <v>0.03</v>
      </c>
      <c r="B14">
        <f t="shared" si="0"/>
        <v>5.5</v>
      </c>
      <c r="C14" s="2">
        <v>0.003099834</v>
      </c>
      <c r="D14" s="2">
        <v>-0.0013739217</v>
      </c>
      <c r="E14" s="2">
        <v>0.0019767971</v>
      </c>
      <c r="G14" s="1">
        <v>0.0022646175</v>
      </c>
      <c r="H14" s="1">
        <v>-0.00010817678</v>
      </c>
      <c r="I14" s="1">
        <v>-0.00010817678</v>
      </c>
      <c r="J14" s="1">
        <f t="shared" si="1"/>
        <v>0</v>
      </c>
      <c r="L14" s="1">
        <f t="shared" si="2"/>
        <v>0.0015726510416666669</v>
      </c>
      <c r="M14" s="1">
        <f t="shared" si="3"/>
        <v>-7.512276388888889E-05</v>
      </c>
      <c r="O14">
        <v>7.22038658</v>
      </c>
      <c r="P14">
        <v>-0.00048468</v>
      </c>
      <c r="Q14">
        <v>-10.9405888</v>
      </c>
      <c r="S14">
        <v>6.63697341</v>
      </c>
      <c r="T14">
        <v>-0.00184787</v>
      </c>
      <c r="U14">
        <v>-7.173823</v>
      </c>
      <c r="W14">
        <f t="shared" si="4"/>
        <v>1.4453785772039784</v>
      </c>
    </row>
    <row r="15" spans="1:23" ht="12.75">
      <c r="A15">
        <v>0.04</v>
      </c>
      <c r="B15">
        <f t="shared" si="0"/>
        <v>7</v>
      </c>
      <c r="C15" s="2">
        <v>0.0030433218</v>
      </c>
      <c r="D15" s="2">
        <v>-0.00039360705</v>
      </c>
      <c r="E15" s="2">
        <v>0.00055133855</v>
      </c>
      <c r="G15" s="1">
        <v>0.00046293949</v>
      </c>
      <c r="H15" s="1">
        <v>9.0640225E-08</v>
      </c>
      <c r="I15" s="1">
        <v>8.9406967E-08</v>
      </c>
      <c r="J15" s="1">
        <f t="shared" si="1"/>
        <v>1.2332580000000047E-09</v>
      </c>
      <c r="L15" s="1">
        <f t="shared" si="2"/>
        <v>0.00032148575694444445</v>
      </c>
      <c r="M15" s="1">
        <f t="shared" si="3"/>
        <v>6.294460069444445E-08</v>
      </c>
      <c r="O15">
        <v>5.77500948</v>
      </c>
      <c r="P15">
        <v>-0.0010588</v>
      </c>
      <c r="Q15">
        <v>-10.9425739</v>
      </c>
      <c r="S15">
        <v>5.30847308</v>
      </c>
      <c r="T15">
        <v>-0.00100094</v>
      </c>
      <c r="U15">
        <v>-7.1697338</v>
      </c>
      <c r="W15">
        <f t="shared" si="4"/>
        <v>1.4426586408697404</v>
      </c>
    </row>
    <row r="16" spans="1:23" ht="12.75">
      <c r="A16">
        <v>0.05</v>
      </c>
      <c r="B16">
        <f t="shared" si="0"/>
        <v>8.5</v>
      </c>
      <c r="C16" s="2">
        <v>0.0021024686</v>
      </c>
      <c r="D16" s="2">
        <v>6.6726591E-05</v>
      </c>
      <c r="E16" s="2">
        <v>-0.00028560504</v>
      </c>
      <c r="G16" s="1">
        <v>0.00056453263</v>
      </c>
      <c r="H16" s="1">
        <v>-3.8679115E-05</v>
      </c>
      <c r="I16" s="1">
        <v>-3.8679124E-05</v>
      </c>
      <c r="J16" s="1">
        <f t="shared" si="1"/>
        <v>8.999999997919093E-12</v>
      </c>
      <c r="L16" s="1">
        <f t="shared" si="2"/>
        <v>0.00039203654861111114</v>
      </c>
      <c r="M16" s="1">
        <f t="shared" si="3"/>
        <v>-2.686049652777778E-05</v>
      </c>
      <c r="O16">
        <v>4.33235414</v>
      </c>
      <c r="P16">
        <v>-0.00027877</v>
      </c>
      <c r="Q16">
        <v>-10.9455598</v>
      </c>
      <c r="S16">
        <v>3.9810445</v>
      </c>
      <c r="T16">
        <v>-0.00034494</v>
      </c>
      <c r="U16">
        <v>-7.1656364</v>
      </c>
      <c r="W16">
        <f t="shared" si="4"/>
        <v>1.4441912383464723</v>
      </c>
    </row>
    <row r="17" spans="1:23" ht="12.75">
      <c r="A17">
        <v>0.06</v>
      </c>
      <c r="B17">
        <f t="shared" si="0"/>
        <v>10</v>
      </c>
      <c r="C17" s="2">
        <v>0.0011683598</v>
      </c>
      <c r="D17" s="2">
        <v>0.00021876374</v>
      </c>
      <c r="E17" s="2">
        <v>-0.00066127033</v>
      </c>
      <c r="G17" s="1">
        <v>0.0005927425</v>
      </c>
      <c r="H17" s="1">
        <v>-0.00048069282</v>
      </c>
      <c r="I17" s="1">
        <v>-0.00048069282</v>
      </c>
      <c r="J17" s="1">
        <f t="shared" si="1"/>
        <v>0</v>
      </c>
      <c r="L17" s="1">
        <f t="shared" si="2"/>
        <v>0.00041162673611111115</v>
      </c>
      <c r="M17" s="1">
        <f t="shared" si="3"/>
        <v>-0.00033381445833333335</v>
      </c>
      <c r="O17">
        <v>2.88816596</v>
      </c>
      <c r="P17" s="1">
        <v>6.757E-05</v>
      </c>
      <c r="Q17">
        <v>-10.9485117</v>
      </c>
      <c r="S17">
        <v>2.65485791</v>
      </c>
      <c r="T17" s="1">
        <v>4.383E-05</v>
      </c>
      <c r="U17">
        <v>-7.1615259</v>
      </c>
      <c r="W17">
        <f t="shared" si="4"/>
        <v>1.443884874446514</v>
      </c>
    </row>
    <row r="18" spans="1:23" ht="12.75">
      <c r="A18">
        <v>0.07</v>
      </c>
      <c r="B18">
        <f t="shared" si="0"/>
        <v>11.500000000000002</v>
      </c>
      <c r="C18" s="2">
        <v>0.00090077786</v>
      </c>
      <c r="D18" s="2">
        <v>0.00027921927</v>
      </c>
      <c r="E18" s="2">
        <v>-0.00032476676</v>
      </c>
      <c r="G18" s="1">
        <v>0.00069996127</v>
      </c>
      <c r="H18" s="1">
        <v>-0.00064365443</v>
      </c>
      <c r="I18" s="1">
        <v>-0.00064365445</v>
      </c>
      <c r="J18" s="1">
        <f t="shared" si="1"/>
        <v>1.9999999920083944E-11</v>
      </c>
      <c r="L18" s="1">
        <f t="shared" si="2"/>
        <v>0.0004860842152777778</v>
      </c>
      <c r="M18" s="1">
        <f t="shared" si="3"/>
        <v>-0.0004469822430555556</v>
      </c>
      <c r="O18">
        <v>1.44428352</v>
      </c>
      <c r="P18">
        <v>-0.00071732</v>
      </c>
      <c r="Q18">
        <v>-10.9510443</v>
      </c>
      <c r="S18">
        <v>1.32720641</v>
      </c>
      <c r="T18">
        <v>0.00110518</v>
      </c>
      <c r="U18">
        <v>-7.1574375</v>
      </c>
      <c r="W18">
        <f t="shared" si="4"/>
        <v>1.4442853842130803</v>
      </c>
    </row>
    <row r="19" spans="1:23" ht="12.75">
      <c r="A19">
        <v>0.08</v>
      </c>
      <c r="B19">
        <f t="shared" si="0"/>
        <v>13</v>
      </c>
      <c r="C19" s="2">
        <v>0.0015282377</v>
      </c>
      <c r="D19" s="2">
        <v>0.00011960316</v>
      </c>
      <c r="E19" s="2">
        <v>0.0010750582</v>
      </c>
      <c r="G19" s="1">
        <v>0.0023626609</v>
      </c>
      <c r="H19" s="1">
        <v>0.0010106893</v>
      </c>
      <c r="I19" s="1">
        <v>0.0010106894</v>
      </c>
      <c r="J19" s="1">
        <f t="shared" si="1"/>
        <v>-1.0000000003410059E-10</v>
      </c>
      <c r="L19" s="1">
        <f t="shared" si="2"/>
        <v>0.0016407367361111111</v>
      </c>
      <c r="M19" s="1">
        <f t="shared" si="3"/>
        <v>0.0007018675694444445</v>
      </c>
      <c r="O19" s="1">
        <v>-3E-08</v>
      </c>
      <c r="P19">
        <v>-0.00181057</v>
      </c>
      <c r="Q19">
        <v>-10.9530699</v>
      </c>
      <c r="S19" s="1">
        <v>5.5E-07</v>
      </c>
      <c r="T19">
        <v>0.00237978</v>
      </c>
      <c r="U19">
        <v>-7.1531206</v>
      </c>
      <c r="W19">
        <f t="shared" si="4"/>
        <v>1.443500979808524</v>
      </c>
    </row>
    <row r="20" spans="1:23" ht="12.75">
      <c r="A20">
        <v>0.09</v>
      </c>
      <c r="B20">
        <f t="shared" si="0"/>
        <v>14.5</v>
      </c>
      <c r="C20" s="2">
        <v>0.002918516</v>
      </c>
      <c r="D20" s="2">
        <v>-0.00070707299</v>
      </c>
      <c r="E20" s="2">
        <v>0.0025288454</v>
      </c>
      <c r="G20" s="1">
        <v>0.0027463443</v>
      </c>
      <c r="H20" s="1">
        <v>0.0041047668</v>
      </c>
      <c r="I20" s="1">
        <v>0.0041047667</v>
      </c>
      <c r="J20" s="1">
        <f t="shared" si="1"/>
        <v>1.0000000046778146E-10</v>
      </c>
      <c r="L20" s="1">
        <f t="shared" si="2"/>
        <v>0.0019071835416666668</v>
      </c>
      <c r="M20" s="1">
        <f t="shared" si="3"/>
        <v>0.0028505325000000004</v>
      </c>
      <c r="O20">
        <v>-1.44349914</v>
      </c>
      <c r="P20">
        <v>-0.00064281</v>
      </c>
      <c r="Q20">
        <v>-10.9550785</v>
      </c>
      <c r="S20">
        <v>-1.32629115</v>
      </c>
      <c r="T20">
        <v>0.00050447</v>
      </c>
      <c r="U20">
        <v>-7.1481092</v>
      </c>
      <c r="W20">
        <f t="shared" si="4"/>
        <v>1.444619277104561</v>
      </c>
    </row>
    <row r="21" spans="1:23" ht="12.75">
      <c r="A21">
        <v>0.1</v>
      </c>
      <c r="B21">
        <f t="shared" si="0"/>
        <v>16</v>
      </c>
      <c r="C21" s="2">
        <v>0.0025206943</v>
      </c>
      <c r="D21" s="2">
        <v>-0.0019590868</v>
      </c>
      <c r="E21" s="2">
        <v>0.0013730434</v>
      </c>
      <c r="G21" s="1">
        <v>0.0030429809</v>
      </c>
      <c r="H21" s="1">
        <v>0.0047331105</v>
      </c>
      <c r="I21" s="1">
        <v>0.0047331105</v>
      </c>
      <c r="J21" s="1">
        <f t="shared" si="1"/>
        <v>0</v>
      </c>
      <c r="L21" s="1">
        <f t="shared" si="2"/>
        <v>0.0021131811805555557</v>
      </c>
      <c r="M21" s="1">
        <f t="shared" si="3"/>
        <v>0.003286882291666667</v>
      </c>
      <c r="O21">
        <v>-2.88810324</v>
      </c>
      <c r="P21">
        <v>0.0048969</v>
      </c>
      <c r="Q21">
        <v>-10.9587064</v>
      </c>
      <c r="S21">
        <v>-2.65526343</v>
      </c>
      <c r="T21">
        <v>-0.00804566</v>
      </c>
      <c r="U21">
        <v>-7.1427332</v>
      </c>
      <c r="W21">
        <f t="shared" si="4"/>
        <v>1.4437742283287407</v>
      </c>
    </row>
    <row r="22" spans="1:23" ht="12.75">
      <c r="A22">
        <v>0.11</v>
      </c>
      <c r="B22">
        <f t="shared" si="0"/>
        <v>17.5</v>
      </c>
      <c r="C22" s="2">
        <v>0.0041342242</v>
      </c>
      <c r="D22" s="2">
        <v>-0.0019644604</v>
      </c>
      <c r="E22" s="2">
        <v>-0.0036000081</v>
      </c>
      <c r="G22" s="1">
        <v>0.0077456535</v>
      </c>
      <c r="H22" s="1">
        <v>-0.002766586</v>
      </c>
      <c r="I22" s="1">
        <v>-0.002766586</v>
      </c>
      <c r="J22" s="1">
        <f t="shared" si="1"/>
        <v>0</v>
      </c>
      <c r="L22" s="1">
        <f t="shared" si="2"/>
        <v>0.005378926041666667</v>
      </c>
      <c r="M22" s="1">
        <f t="shared" si="3"/>
        <v>-0.0019212402777777778</v>
      </c>
      <c r="O22">
        <v>-4.33184167</v>
      </c>
      <c r="P22">
        <v>0.01198852</v>
      </c>
      <c r="Q22">
        <v>-10.9659918</v>
      </c>
      <c r="S22">
        <v>-3.98175422</v>
      </c>
      <c r="T22">
        <v>-0.02067152</v>
      </c>
      <c r="U22">
        <v>-7.1394309</v>
      </c>
      <c r="W22">
        <f t="shared" si="4"/>
        <v>1.4431349052353686</v>
      </c>
    </row>
    <row r="23" spans="1:23" ht="12.75">
      <c r="A23">
        <v>0.12</v>
      </c>
      <c r="B23">
        <f t="shared" si="0"/>
        <v>19</v>
      </c>
      <c r="C23" s="2">
        <v>0.0084335498</v>
      </c>
      <c r="D23" s="2">
        <v>0.0015182166</v>
      </c>
      <c r="E23" s="2">
        <v>-0.0082219041</v>
      </c>
      <c r="G23" s="1">
        <v>0.012720274</v>
      </c>
      <c r="H23" s="1">
        <v>-0.020123882</v>
      </c>
      <c r="I23" s="1">
        <v>-0.020123883</v>
      </c>
      <c r="J23" s="1">
        <f t="shared" si="1"/>
        <v>9.999999994736442E-10</v>
      </c>
      <c r="L23" s="1">
        <f t="shared" si="2"/>
        <v>0.00883352361111111</v>
      </c>
      <c r="M23" s="1">
        <f t="shared" si="3"/>
        <v>-0.013974918055555556</v>
      </c>
      <c r="O23">
        <v>-5.77494036</v>
      </c>
      <c r="P23">
        <v>0.01172188</v>
      </c>
      <c r="Q23">
        <v>-10.9762121</v>
      </c>
      <c r="S23">
        <v>-5.30820608</v>
      </c>
      <c r="T23">
        <v>-0.02334501</v>
      </c>
      <c r="U23">
        <v>-7.1424761</v>
      </c>
      <c r="W23">
        <f t="shared" si="4"/>
        <v>1.4441279945092098</v>
      </c>
    </row>
    <row r="24" spans="1:23" ht="12.75">
      <c r="A24">
        <v>0.13</v>
      </c>
      <c r="B24">
        <f t="shared" si="0"/>
        <v>20.5</v>
      </c>
      <c r="C24" s="2">
        <v>0.011579709</v>
      </c>
      <c r="D24" s="2">
        <v>0.0094560289</v>
      </c>
      <c r="E24" s="2">
        <v>-0.0066203783</v>
      </c>
      <c r="G24" s="1">
        <v>0.024911321</v>
      </c>
      <c r="H24" s="1">
        <v>-0.040056544</v>
      </c>
      <c r="I24" s="1">
        <v>-0.040056543</v>
      </c>
      <c r="J24" s="1">
        <f t="shared" si="1"/>
        <v>-9.999999994736442E-10</v>
      </c>
      <c r="L24" s="1">
        <f t="shared" si="2"/>
        <v>0.017299528472222225</v>
      </c>
      <c r="M24" s="1">
        <f t="shared" si="3"/>
        <v>-0.027817044444444446</v>
      </c>
      <c r="O24">
        <v>-7.21897761</v>
      </c>
      <c r="P24">
        <v>-0.0034823</v>
      </c>
      <c r="Q24">
        <v>-10.9817725</v>
      </c>
      <c r="S24">
        <v>-6.63597963</v>
      </c>
      <c r="T24">
        <v>0.00993141</v>
      </c>
      <c r="U24">
        <v>-7.1532934</v>
      </c>
      <c r="W24">
        <f t="shared" si="4"/>
        <v>1.4434543277578946</v>
      </c>
    </row>
    <row r="25" spans="1:23" ht="12.75">
      <c r="A25">
        <v>0.14</v>
      </c>
      <c r="B25">
        <f t="shared" si="0"/>
        <v>22.000000000000004</v>
      </c>
      <c r="C25" s="2">
        <v>0.023254575</v>
      </c>
      <c r="D25" s="2">
        <v>0.023102135</v>
      </c>
      <c r="E25" s="2">
        <v>0.0024134975</v>
      </c>
      <c r="G25" s="1">
        <v>0.052434796</v>
      </c>
      <c r="H25" s="1">
        <v>-0.049851174</v>
      </c>
      <c r="I25" s="1">
        <v>-0.049851179</v>
      </c>
      <c r="J25" s="1">
        <f t="shared" si="1"/>
        <v>5.000000004307115E-09</v>
      </c>
      <c r="L25" s="1">
        <f t="shared" si="2"/>
        <v>0.03641305277777778</v>
      </c>
      <c r="M25" s="1">
        <f t="shared" si="3"/>
        <v>-0.034618870833333336</v>
      </c>
      <c r="O25">
        <v>-8.66211071</v>
      </c>
      <c r="P25">
        <v>-0.02927165</v>
      </c>
      <c r="Q25">
        <v>-10.9655811</v>
      </c>
      <c r="S25">
        <v>-7.95912719</v>
      </c>
      <c r="T25">
        <v>0.10539367</v>
      </c>
      <c r="U25">
        <v>-7.1581129</v>
      </c>
      <c r="W25">
        <f t="shared" si="4"/>
        <v>1.443914565292809</v>
      </c>
    </row>
    <row r="26" spans="1:23" ht="12.75">
      <c r="A26">
        <v>0.15</v>
      </c>
      <c r="B26">
        <f t="shared" si="0"/>
        <v>23.5</v>
      </c>
      <c r="C26" s="2">
        <v>0.047703784</v>
      </c>
      <c r="D26" s="2">
        <v>0.045006214</v>
      </c>
      <c r="E26" s="2">
        <v>0.015814234</v>
      </c>
      <c r="G26" s="1">
        <v>0.090807204</v>
      </c>
      <c r="H26" s="1">
        <v>-0.043699765</v>
      </c>
      <c r="I26" s="1">
        <v>-0.043699754</v>
      </c>
      <c r="J26" s="1">
        <f t="shared" si="1"/>
        <v>-1.100000000114898E-08</v>
      </c>
      <c r="L26" s="1">
        <f t="shared" si="2"/>
        <v>0.06306055833333334</v>
      </c>
      <c r="M26" s="1">
        <f t="shared" si="3"/>
        <v>-0.03034705902777778</v>
      </c>
      <c r="O26">
        <v>-10.10441332</v>
      </c>
      <c r="P26">
        <v>-0.04512906</v>
      </c>
      <c r="Q26">
        <v>-10.8992411</v>
      </c>
      <c r="S26">
        <v>-9.27418439</v>
      </c>
      <c r="T26">
        <v>0.27009554</v>
      </c>
      <c r="U26">
        <v>-7.1179115</v>
      </c>
      <c r="W26">
        <f t="shared" si="4"/>
        <v>1.4430077861052244</v>
      </c>
    </row>
    <row r="27" spans="1:23" ht="12.75">
      <c r="A27">
        <v>0.16</v>
      </c>
      <c r="B27">
        <f t="shared" si="0"/>
        <v>25</v>
      </c>
      <c r="C27" s="2">
        <v>0.078605747</v>
      </c>
      <c r="D27" s="2">
        <v>0.073880734</v>
      </c>
      <c r="E27" s="2">
        <v>0.026764074</v>
      </c>
      <c r="G27" s="1">
        <v>0.12720904</v>
      </c>
      <c r="H27" s="1">
        <v>-0.029451014</v>
      </c>
      <c r="I27" s="1">
        <v>-0.029451018</v>
      </c>
      <c r="J27" s="1">
        <f t="shared" si="1"/>
        <v>3.999999997894577E-09</v>
      </c>
      <c r="L27" s="1">
        <f t="shared" si="2"/>
        <v>0.0883396111111111</v>
      </c>
      <c r="M27" s="1">
        <f t="shared" si="3"/>
        <v>-0.020452093055555558</v>
      </c>
      <c r="O27">
        <v>-11.53851694</v>
      </c>
      <c r="P27">
        <v>-0.0183511</v>
      </c>
      <c r="Q27">
        <v>-10.7414399</v>
      </c>
      <c r="S27">
        <v>-10.57510714</v>
      </c>
      <c r="T27">
        <v>0.49059495</v>
      </c>
      <c r="U27">
        <v>-6.9753568</v>
      </c>
      <c r="W27">
        <f t="shared" si="4"/>
        <v>1.4431024480873267</v>
      </c>
    </row>
    <row r="28" spans="1:23" ht="12.75">
      <c r="A28">
        <v>0.17</v>
      </c>
      <c r="B28">
        <f t="shared" si="0"/>
        <v>26.500000000000004</v>
      </c>
      <c r="C28" s="2">
        <v>0.10185557</v>
      </c>
      <c r="D28" s="2">
        <v>0.098303984</v>
      </c>
      <c r="E28" s="2">
        <v>0.026654708</v>
      </c>
      <c r="G28" s="1">
        <v>0.14956577</v>
      </c>
      <c r="H28" s="1">
        <v>-0.016296793</v>
      </c>
      <c r="I28" s="1">
        <v>-0.016296799</v>
      </c>
      <c r="J28" s="1">
        <f t="shared" si="1"/>
        <v>6.000000000311312E-09</v>
      </c>
      <c r="L28" s="1">
        <f t="shared" si="2"/>
        <v>0.10386511805555555</v>
      </c>
      <c r="M28" s="1">
        <f t="shared" si="3"/>
        <v>-0.011317217361111112</v>
      </c>
      <c r="O28">
        <v>-12.94686099</v>
      </c>
      <c r="P28">
        <v>0.0821690499999999</v>
      </c>
      <c r="Q28">
        <v>-10.4430988</v>
      </c>
      <c r="S28">
        <v>-11.83924228</v>
      </c>
      <c r="T28">
        <v>0.74889893</v>
      </c>
      <c r="U28">
        <v>-6.6703468</v>
      </c>
      <c r="W28">
        <f t="shared" si="4"/>
        <v>1.4426126964141954</v>
      </c>
    </row>
    <row r="29" spans="1:23" ht="12.75">
      <c r="A29">
        <v>0.18</v>
      </c>
      <c r="B29">
        <f t="shared" si="0"/>
        <v>28</v>
      </c>
      <c r="C29" s="2">
        <v>0.11001846</v>
      </c>
      <c r="D29" s="2">
        <v>0.10875584</v>
      </c>
      <c r="E29" s="2">
        <v>0.016614272</v>
      </c>
      <c r="G29" s="1">
        <v>0.15665073</v>
      </c>
      <c r="H29" s="1">
        <v>-0.010018069</v>
      </c>
      <c r="I29" s="1">
        <v>-0.010018072</v>
      </c>
      <c r="J29" s="1">
        <f t="shared" si="1"/>
        <v>3.000000000155656E-09</v>
      </c>
      <c r="L29" s="1">
        <f t="shared" si="2"/>
        <v>0.10878522916666666</v>
      </c>
      <c r="M29" s="1">
        <f t="shared" si="3"/>
        <v>-0.006956992361111111</v>
      </c>
      <c r="O29">
        <v>-14.29575714</v>
      </c>
      <c r="P29">
        <v>0.26663062</v>
      </c>
      <c r="Q29">
        <v>-9.96604063</v>
      </c>
      <c r="S29">
        <v>-13.02447276</v>
      </c>
      <c r="T29">
        <v>1.03645493</v>
      </c>
      <c r="U29">
        <v>-6.1529851</v>
      </c>
      <c r="W29">
        <f t="shared" si="4"/>
        <v>1.442592067423972</v>
      </c>
    </row>
    <row r="30" spans="1:23" ht="12.75">
      <c r="A30">
        <v>0.19</v>
      </c>
      <c r="B30">
        <f t="shared" si="0"/>
        <v>29.5</v>
      </c>
      <c r="C30" s="2">
        <v>0.10986361</v>
      </c>
      <c r="D30" s="2">
        <v>0.10964954</v>
      </c>
      <c r="E30" s="2">
        <v>0.0068372506</v>
      </c>
      <c r="G30" s="1">
        <v>0.15351621</v>
      </c>
      <c r="H30" s="1">
        <v>-0.0075077328</v>
      </c>
      <c r="I30" s="1">
        <v>-0.0075077282</v>
      </c>
      <c r="J30" s="1">
        <f t="shared" si="1"/>
        <v>-4.599999999833904E-09</v>
      </c>
      <c r="L30" s="1">
        <f t="shared" si="2"/>
        <v>0.10660847916666666</v>
      </c>
      <c r="M30" s="1">
        <f t="shared" si="3"/>
        <v>-0.005213703333333333</v>
      </c>
      <c r="O30">
        <v>-15.54855732</v>
      </c>
      <c r="P30">
        <v>0.52105841</v>
      </c>
      <c r="Q30">
        <v>-9.29758713</v>
      </c>
      <c r="S30">
        <v>-14.07059498</v>
      </c>
      <c r="T30">
        <v>1.35947747</v>
      </c>
      <c r="U30">
        <v>-5.4062947</v>
      </c>
      <c r="W30">
        <f t="shared" si="4"/>
        <v>1.4424330432825345</v>
      </c>
    </row>
    <row r="31" spans="1:23" ht="12.75">
      <c r="A31">
        <v>0.2</v>
      </c>
      <c r="B31">
        <f t="shared" si="0"/>
        <v>31</v>
      </c>
      <c r="C31" s="2">
        <v>0.10522055</v>
      </c>
      <c r="D31" s="2">
        <v>0.10511839</v>
      </c>
      <c r="E31" s="2">
        <v>0.004635527</v>
      </c>
      <c r="G31" s="1">
        <v>0.14115209</v>
      </c>
      <c r="H31" s="1">
        <v>-0.010033987</v>
      </c>
      <c r="I31" s="1">
        <v>-0.010033983</v>
      </c>
      <c r="J31" s="1">
        <f t="shared" si="1"/>
        <v>-3.9999999996293E-09</v>
      </c>
      <c r="L31" s="1">
        <f t="shared" si="2"/>
        <v>0.09802228472222223</v>
      </c>
      <c r="M31" s="1">
        <f t="shared" si="3"/>
        <v>-0.0069680465277777775</v>
      </c>
      <c r="O31">
        <v>-16.67421938</v>
      </c>
      <c r="P31">
        <v>0.82469576</v>
      </c>
      <c r="Q31">
        <v>-8.44829191</v>
      </c>
      <c r="S31">
        <v>-14.9313593</v>
      </c>
      <c r="T31">
        <v>1.73966504</v>
      </c>
      <c r="U31">
        <v>-4.4733469</v>
      </c>
      <c r="W31">
        <f t="shared" si="4"/>
        <v>1.442982632897705</v>
      </c>
    </row>
    <row r="32" spans="1:23" ht="12.75">
      <c r="A32">
        <v>0.21</v>
      </c>
      <c r="B32">
        <f t="shared" si="0"/>
        <v>32.5</v>
      </c>
      <c r="C32" s="2">
        <v>0.093416717</v>
      </c>
      <c r="D32" s="2">
        <v>0.092650141</v>
      </c>
      <c r="E32" s="2">
        <v>0.011836126</v>
      </c>
      <c r="G32" s="1">
        <v>0.12020407</v>
      </c>
      <c r="H32" s="1">
        <v>-0.012737177</v>
      </c>
      <c r="I32" s="1">
        <v>-0.012737179</v>
      </c>
      <c r="J32" s="1">
        <f t="shared" si="1"/>
        <v>1.9999999989472883E-09</v>
      </c>
      <c r="L32" s="1">
        <f t="shared" si="2"/>
        <v>0.08347504861111112</v>
      </c>
      <c r="M32" s="1">
        <f t="shared" si="3"/>
        <v>-0.008845261805555556</v>
      </c>
      <c r="O32">
        <v>-17.65334148</v>
      </c>
      <c r="P32">
        <v>1.16711284</v>
      </c>
      <c r="Q32">
        <v>-7.44516214</v>
      </c>
      <c r="S32">
        <v>-15.6164239</v>
      </c>
      <c r="T32">
        <v>2.20816067</v>
      </c>
      <c r="U32">
        <v>-3.4393999</v>
      </c>
      <c r="W32">
        <f t="shared" si="4"/>
        <v>1.4425939069539933</v>
      </c>
    </row>
    <row r="33" spans="1:23" ht="12.75">
      <c r="A33">
        <v>0.22</v>
      </c>
      <c r="B33">
        <f t="shared" si="0"/>
        <v>34</v>
      </c>
      <c r="C33" s="2">
        <v>0.076477355</v>
      </c>
      <c r="D33" s="2">
        <v>0.071757575</v>
      </c>
      <c r="E33" s="2">
        <v>0.026447181</v>
      </c>
      <c r="G33" s="1">
        <v>0.096447647</v>
      </c>
      <c r="H33" s="1">
        <v>-0.016465831</v>
      </c>
      <c r="I33" s="1">
        <v>-0.016465831</v>
      </c>
      <c r="J33" s="1">
        <f t="shared" si="1"/>
        <v>0</v>
      </c>
      <c r="L33" s="1">
        <f t="shared" si="2"/>
        <v>0.06697753263888889</v>
      </c>
      <c r="M33" s="1">
        <f t="shared" si="3"/>
        <v>-0.011434604861111112</v>
      </c>
      <c r="O33">
        <v>-18.48332496</v>
      </c>
      <c r="P33">
        <v>1.55400742</v>
      </c>
      <c r="Q33">
        <v>-6.33047959</v>
      </c>
      <c r="S33">
        <v>-16.1796464</v>
      </c>
      <c r="T33">
        <v>2.78772467</v>
      </c>
      <c r="U33">
        <v>-2.3875416</v>
      </c>
      <c r="W33">
        <f t="shared" si="4"/>
        <v>1.4430863477786415</v>
      </c>
    </row>
    <row r="34" spans="1:23" ht="12.75">
      <c r="A34">
        <v>0.23</v>
      </c>
      <c r="B34">
        <f t="shared" si="0"/>
        <v>35.5</v>
      </c>
      <c r="C34" s="2">
        <v>0.061787269</v>
      </c>
      <c r="D34" s="2">
        <v>0.046147349</v>
      </c>
      <c r="E34" s="2">
        <v>0.041081647</v>
      </c>
      <c r="G34" s="1">
        <v>0.073694441</v>
      </c>
      <c r="H34" s="1">
        <v>-0.025342693</v>
      </c>
      <c r="I34" s="1">
        <v>-0.025342689</v>
      </c>
      <c r="J34" s="1">
        <f t="shared" si="1"/>
        <v>-3.999999997894577E-09</v>
      </c>
      <c r="L34" s="1">
        <f t="shared" si="2"/>
        <v>0.05117669513888889</v>
      </c>
      <c r="M34" s="1">
        <f t="shared" si="3"/>
        <v>-0.01759909236111111</v>
      </c>
      <c r="O34">
        <v>-19.18429892</v>
      </c>
      <c r="P34">
        <v>2.00486375</v>
      </c>
      <c r="Q34">
        <v>-5.15240392</v>
      </c>
      <c r="S34">
        <v>-16.6842952</v>
      </c>
      <c r="T34">
        <v>3.47492801</v>
      </c>
      <c r="U34">
        <v>-1.3709749</v>
      </c>
      <c r="W34">
        <f t="shared" si="4"/>
        <v>1.4436093951038604</v>
      </c>
    </row>
    <row r="35" spans="1:23" ht="12.75">
      <c r="A35">
        <v>0.24</v>
      </c>
      <c r="B35">
        <f t="shared" si="0"/>
        <v>37</v>
      </c>
      <c r="C35" s="2">
        <v>0.0469805</v>
      </c>
      <c r="D35" s="2">
        <v>0.021160803</v>
      </c>
      <c r="E35" s="2">
        <v>0.041942228</v>
      </c>
      <c r="G35" s="1">
        <v>0.041692937</v>
      </c>
      <c r="H35" s="1">
        <v>-0.040660031</v>
      </c>
      <c r="I35" s="1">
        <v>-0.040660032</v>
      </c>
      <c r="J35" s="1">
        <f t="shared" si="1"/>
        <v>9.999999994736442E-10</v>
      </c>
      <c r="L35" s="1">
        <f t="shared" si="2"/>
        <v>0.028953428472222223</v>
      </c>
      <c r="M35" s="1">
        <f t="shared" si="3"/>
        <v>-0.02823613263888889</v>
      </c>
      <c r="O35">
        <v>-19.79225113</v>
      </c>
      <c r="P35">
        <v>2.53784533</v>
      </c>
      <c r="Q35">
        <v>-3.95643869</v>
      </c>
      <c r="S35">
        <v>-17.1818489</v>
      </c>
      <c r="T35">
        <v>4.23543218</v>
      </c>
      <c r="U35">
        <v>-0.4034852</v>
      </c>
      <c r="W35">
        <f t="shared" si="4"/>
        <v>1.4448077522751281</v>
      </c>
    </row>
    <row r="36" spans="1:23" ht="12.75">
      <c r="A36">
        <v>0.25</v>
      </c>
      <c r="B36">
        <f t="shared" si="0"/>
        <v>38.5</v>
      </c>
      <c r="C36" s="2">
        <v>0.017197452</v>
      </c>
      <c r="D36" s="2">
        <v>0.0023095641</v>
      </c>
      <c r="E36" s="2">
        <v>0.016953756</v>
      </c>
      <c r="G36" s="1">
        <v>0.0069189877</v>
      </c>
      <c r="H36" s="1">
        <v>-0.060359181</v>
      </c>
      <c r="I36" s="1">
        <v>-0.060359183</v>
      </c>
      <c r="J36" s="1">
        <f t="shared" si="1"/>
        <v>1.9999999989472883E-09</v>
      </c>
      <c r="L36" s="1">
        <f t="shared" si="2"/>
        <v>0.004804852569444445</v>
      </c>
      <c r="M36" s="1">
        <f t="shared" si="3"/>
        <v>-0.041916097916666666</v>
      </c>
      <c r="O36">
        <v>-20.35053027</v>
      </c>
      <c r="P36">
        <v>3.14614005</v>
      </c>
      <c r="Q36">
        <v>-2.77078639</v>
      </c>
      <c r="S36">
        <v>-17.70405118</v>
      </c>
      <c r="T36">
        <v>5.01632348</v>
      </c>
      <c r="U36">
        <v>0.53450295</v>
      </c>
      <c r="W36">
        <f t="shared" si="4"/>
        <v>1.4434245184901977</v>
      </c>
    </row>
    <row r="37" spans="1:23" ht="12.75">
      <c r="A37">
        <v>0.26</v>
      </c>
      <c r="B37">
        <f t="shared" si="0"/>
        <v>40</v>
      </c>
      <c r="C37" s="2">
        <v>0.025572793</v>
      </c>
      <c r="D37" s="2">
        <v>-0.0081435927</v>
      </c>
      <c r="E37" s="2">
        <v>-0.024232381</v>
      </c>
      <c r="G37" s="1">
        <v>0.058085667</v>
      </c>
      <c r="H37" s="1">
        <v>-0.080890986</v>
      </c>
      <c r="I37" s="1">
        <v>-0.080890984</v>
      </c>
      <c r="J37" s="1">
        <f t="shared" si="1"/>
        <v>-1.9999999989472883E-09</v>
      </c>
      <c r="L37" s="1">
        <f t="shared" si="2"/>
        <v>0.04033726875</v>
      </c>
      <c r="M37" s="1">
        <f t="shared" si="3"/>
        <v>-0.05617429583333333</v>
      </c>
      <c r="O37">
        <v>-20.89780211</v>
      </c>
      <c r="P37">
        <v>3.78098734</v>
      </c>
      <c r="Q37">
        <v>-1.59565372</v>
      </c>
      <c r="S37">
        <v>-18.259762</v>
      </c>
      <c r="T37">
        <v>5.76247071</v>
      </c>
      <c r="U37">
        <v>1.47952074</v>
      </c>
      <c r="W37">
        <f t="shared" si="4"/>
        <v>1.4433156420930786</v>
      </c>
    </row>
    <row r="38" spans="1:23" ht="12.75">
      <c r="A38">
        <v>0.27</v>
      </c>
      <c r="B38">
        <f t="shared" si="0"/>
        <v>41.5</v>
      </c>
      <c r="C38" s="2">
        <v>0.060070755</v>
      </c>
      <c r="D38" s="2">
        <v>-0.011389489</v>
      </c>
      <c r="E38" s="2">
        <v>-0.058933546</v>
      </c>
      <c r="G38" s="1">
        <v>0.093623967</v>
      </c>
      <c r="H38" s="1">
        <v>-0.095291897</v>
      </c>
      <c r="I38" s="1">
        <v>-0.09529189</v>
      </c>
      <c r="J38" s="1">
        <f t="shared" si="1"/>
        <v>-6.999999996315509E-09</v>
      </c>
      <c r="L38" s="1">
        <f t="shared" si="2"/>
        <v>0.06501664375</v>
      </c>
      <c r="M38" s="1">
        <f t="shared" si="3"/>
        <v>-0.06617492847222223</v>
      </c>
      <c r="O38">
        <v>-21.45758045</v>
      </c>
      <c r="P38">
        <v>4.37052349</v>
      </c>
      <c r="Q38">
        <v>-0.40307023</v>
      </c>
      <c r="S38">
        <v>-18.83588976</v>
      </c>
      <c r="T38">
        <v>6.42678176</v>
      </c>
      <c r="U38">
        <v>2.47334019</v>
      </c>
      <c r="W38">
        <f t="shared" si="4"/>
        <v>1.44436419679462</v>
      </c>
    </row>
    <row r="39" spans="1:23" ht="12.75">
      <c r="A39">
        <v>0.28</v>
      </c>
      <c r="B39">
        <f t="shared" si="0"/>
        <v>43.00000000000001</v>
      </c>
      <c r="C39" s="2">
        <v>0.075964776</v>
      </c>
      <c r="D39" s="2">
        <v>-0.0079164372</v>
      </c>
      <c r="E39" s="2">
        <v>-0.075536189</v>
      </c>
      <c r="G39" s="1">
        <v>0.11133506</v>
      </c>
      <c r="H39" s="1">
        <v>-0.094642798</v>
      </c>
      <c r="I39" s="1">
        <v>-0.094642806</v>
      </c>
      <c r="J39" s="1">
        <f t="shared" si="1"/>
        <v>7.999999995789153E-09</v>
      </c>
      <c r="L39" s="1">
        <f t="shared" si="2"/>
        <v>0.0773160138888889</v>
      </c>
      <c r="M39" s="1">
        <f t="shared" si="3"/>
        <v>-0.06572416527777777</v>
      </c>
      <c r="O39">
        <v>-22.02701106</v>
      </c>
      <c r="P39">
        <v>4.85129141</v>
      </c>
      <c r="Q39">
        <v>0.83418436</v>
      </c>
      <c r="S39">
        <v>-19.39637706</v>
      </c>
      <c r="T39">
        <v>6.9658193</v>
      </c>
      <c r="U39">
        <v>3.54813526</v>
      </c>
      <c r="W39">
        <f t="shared" si="4"/>
        <v>1.4422703791605405</v>
      </c>
    </row>
    <row r="40" spans="1:23" ht="12.75">
      <c r="A40">
        <v>0.29</v>
      </c>
      <c r="B40">
        <f t="shared" si="0"/>
        <v>44.5</v>
      </c>
      <c r="C40" s="2">
        <v>0.081252814</v>
      </c>
      <c r="D40" s="2">
        <v>0.0014537565</v>
      </c>
      <c r="E40" s="2">
        <v>-0.081233221</v>
      </c>
      <c r="G40" s="1">
        <v>0.12497221</v>
      </c>
      <c r="H40" s="1">
        <v>-0.077886527</v>
      </c>
      <c r="I40" s="1">
        <v>-0.077886531</v>
      </c>
      <c r="J40" s="1">
        <f t="shared" si="1"/>
        <v>3.999999997894577E-09</v>
      </c>
      <c r="L40" s="1">
        <f t="shared" si="2"/>
        <v>0.08678625694444445</v>
      </c>
      <c r="M40" s="1">
        <f t="shared" si="3"/>
        <v>-0.054087865972222225</v>
      </c>
      <c r="O40">
        <v>-22.57774274</v>
      </c>
      <c r="P40">
        <v>5.18906208</v>
      </c>
      <c r="Q40">
        <v>2.12366078</v>
      </c>
      <c r="S40">
        <v>-19.89281961</v>
      </c>
      <c r="T40">
        <v>7.3397226</v>
      </c>
      <c r="U40">
        <v>4.71909392</v>
      </c>
      <c r="W40">
        <f t="shared" si="4"/>
        <v>1.4425919455943677</v>
      </c>
    </row>
    <row r="41" spans="1:23" ht="12.75">
      <c r="A41">
        <v>0.3</v>
      </c>
      <c r="B41">
        <f t="shared" si="0"/>
        <v>46</v>
      </c>
      <c r="C41" s="2">
        <v>0.090846466</v>
      </c>
      <c r="D41" s="2">
        <v>0.011492188</v>
      </c>
      <c r="E41" s="2">
        <v>-0.090108787</v>
      </c>
      <c r="G41" s="1">
        <v>0.1490435</v>
      </c>
      <c r="H41" s="1">
        <v>-0.053736071</v>
      </c>
      <c r="I41" s="1">
        <v>-0.053736071</v>
      </c>
      <c r="J41" s="1">
        <f t="shared" si="1"/>
        <v>0</v>
      </c>
      <c r="L41" s="1">
        <f t="shared" si="2"/>
        <v>0.10350243055555555</v>
      </c>
      <c r="M41" s="1">
        <f t="shared" si="3"/>
        <v>-0.03731671597222223</v>
      </c>
      <c r="O41">
        <v>-23.07101306</v>
      </c>
      <c r="P41">
        <v>5.37673188</v>
      </c>
      <c r="Q41">
        <v>3.46624633</v>
      </c>
      <c r="S41">
        <v>-20.27687012</v>
      </c>
      <c r="T41">
        <v>7.509397</v>
      </c>
      <c r="U41">
        <v>5.97616695</v>
      </c>
      <c r="W41">
        <f t="shared" si="4"/>
        <v>1.4430681439980197</v>
      </c>
    </row>
    <row r="42" spans="1:23" ht="12.75">
      <c r="A42">
        <v>0.31</v>
      </c>
      <c r="B42">
        <f t="shared" si="0"/>
        <v>47.5</v>
      </c>
      <c r="C42" s="2">
        <v>0.11238453</v>
      </c>
      <c r="D42" s="2">
        <v>0.016487634</v>
      </c>
      <c r="E42" s="2">
        <v>-0.11114608</v>
      </c>
      <c r="G42" s="1">
        <v>0.18851443</v>
      </c>
      <c r="H42" s="1">
        <v>-0.030840262</v>
      </c>
      <c r="I42" s="1">
        <v>-0.030840256</v>
      </c>
      <c r="J42" s="1">
        <f t="shared" si="1"/>
        <v>-6.000000000311312E-09</v>
      </c>
      <c r="L42" s="1">
        <f t="shared" si="2"/>
        <v>0.13091279861111113</v>
      </c>
      <c r="M42" s="1">
        <f t="shared" si="3"/>
        <v>-0.021416848611111112</v>
      </c>
      <c r="O42">
        <v>-23.46306108</v>
      </c>
      <c r="P42">
        <v>5.40732524</v>
      </c>
      <c r="Q42">
        <v>4.85470161</v>
      </c>
      <c r="S42">
        <v>-20.50255908</v>
      </c>
      <c r="T42">
        <v>7.43203252</v>
      </c>
      <c r="U42">
        <v>7.27744285</v>
      </c>
      <c r="W42">
        <f t="shared" si="4"/>
        <v>1.4424482713963291</v>
      </c>
    </row>
    <row r="43" spans="1:23" ht="12.75">
      <c r="A43">
        <v>0.32</v>
      </c>
      <c r="B43">
        <f t="shared" si="0"/>
        <v>49</v>
      </c>
      <c r="C43" s="2">
        <v>0.14660869</v>
      </c>
      <c r="D43" s="2">
        <v>0.016437817</v>
      </c>
      <c r="E43" s="2">
        <v>-0.14566906</v>
      </c>
      <c r="G43" s="1">
        <v>0.23824605</v>
      </c>
      <c r="H43" s="1">
        <v>-0.010041764</v>
      </c>
      <c r="I43" s="1">
        <v>-0.010041771</v>
      </c>
      <c r="J43" s="1">
        <f t="shared" si="1"/>
        <v>6.999999999784956E-09</v>
      </c>
      <c r="L43" s="1">
        <f t="shared" si="2"/>
        <v>0.16544864583333332</v>
      </c>
      <c r="M43" s="1">
        <f t="shared" si="3"/>
        <v>-0.006973447222222222</v>
      </c>
      <c r="O43">
        <v>-23.7065424</v>
      </c>
      <c r="P43">
        <v>5.25414151</v>
      </c>
      <c r="Q43">
        <v>6.26817556</v>
      </c>
      <c r="S43">
        <v>-20.51771242</v>
      </c>
      <c r="T43">
        <v>7.06169123</v>
      </c>
      <c r="U43">
        <v>8.54762098</v>
      </c>
      <c r="W43">
        <f t="shared" si="4"/>
        <v>1.439728354683959</v>
      </c>
    </row>
    <row r="44" spans="1:23" ht="12.75">
      <c r="A44">
        <v>0.33</v>
      </c>
      <c r="B44">
        <f t="shared" si="0"/>
        <v>50.5</v>
      </c>
      <c r="C44" s="2">
        <v>0.18674796</v>
      </c>
      <c r="D44" s="2">
        <v>0.019950095</v>
      </c>
      <c r="E44" s="2">
        <v>-0.18562293</v>
      </c>
      <c r="G44" s="1">
        <v>0.27905511</v>
      </c>
      <c r="H44" s="1">
        <v>0.010829598</v>
      </c>
      <c r="I44" s="1">
        <v>0.010829597</v>
      </c>
      <c r="J44" s="1">
        <f t="shared" si="1"/>
        <v>9.999999994736442E-10</v>
      </c>
      <c r="L44" s="1">
        <f t="shared" si="2"/>
        <v>0.19378827083333333</v>
      </c>
      <c r="M44" s="1">
        <f t="shared" si="3"/>
        <v>0.007520554166666666</v>
      </c>
      <c r="O44">
        <v>-23.74793088</v>
      </c>
      <c r="P44">
        <v>4.87344886</v>
      </c>
      <c r="Q44">
        <v>7.65604365</v>
      </c>
      <c r="S44">
        <v>-20.26069511</v>
      </c>
      <c r="T44">
        <v>6.38326658</v>
      </c>
      <c r="U44">
        <v>9.64962343999999</v>
      </c>
      <c r="W44">
        <f t="shared" si="4"/>
        <v>1.4388114026158028</v>
      </c>
    </row>
    <row r="45" spans="1:23" ht="12.75">
      <c r="A45">
        <v>0.34</v>
      </c>
      <c r="B45">
        <f t="shared" si="0"/>
        <v>52.00000000000001</v>
      </c>
      <c r="C45" s="2">
        <v>0.21133831</v>
      </c>
      <c r="D45" s="2">
        <v>0.038105257</v>
      </c>
      <c r="E45" s="2">
        <v>-0.20787386</v>
      </c>
      <c r="G45" s="1">
        <v>0.28849836</v>
      </c>
      <c r="H45" s="1">
        <v>0.025564395</v>
      </c>
      <c r="I45" s="1">
        <v>0.025564397</v>
      </c>
      <c r="J45" s="1">
        <f t="shared" si="1"/>
        <v>-1.9999999989472883E-09</v>
      </c>
      <c r="L45" s="1">
        <f t="shared" si="2"/>
        <v>0.20034608333333334</v>
      </c>
      <c r="M45" s="1">
        <f t="shared" si="3"/>
        <v>0.017753052083333335</v>
      </c>
      <c r="O45">
        <v>-23.53307658</v>
      </c>
      <c r="P45">
        <v>4.23823918</v>
      </c>
      <c r="Q45">
        <v>8.9290419</v>
      </c>
      <c r="S45">
        <v>-19.70252323</v>
      </c>
      <c r="T45">
        <v>5.47935688</v>
      </c>
      <c r="U45">
        <v>10.4313845</v>
      </c>
      <c r="W45">
        <f t="shared" si="4"/>
        <v>1.4383462760072023</v>
      </c>
    </row>
    <row r="46" spans="1:23" ht="12.75">
      <c r="A46">
        <v>0.35</v>
      </c>
      <c r="B46">
        <f t="shared" si="0"/>
        <v>53.5</v>
      </c>
      <c r="C46" s="2">
        <v>0.20255926</v>
      </c>
      <c r="D46" s="2">
        <v>0.06743466</v>
      </c>
      <c r="E46" s="2">
        <v>-0.19099497</v>
      </c>
      <c r="G46" s="1">
        <v>0.2610058</v>
      </c>
      <c r="H46" s="1">
        <v>0.024204161</v>
      </c>
      <c r="I46" s="1">
        <v>0.024204165</v>
      </c>
      <c r="J46" s="1">
        <f t="shared" si="1"/>
        <v>-4.0000000013640236E-09</v>
      </c>
      <c r="L46" s="1">
        <f t="shared" si="2"/>
        <v>0.1812540277777778</v>
      </c>
      <c r="M46" s="1">
        <f t="shared" si="3"/>
        <v>0.016808445138888888</v>
      </c>
      <c r="O46">
        <v>-23.03234832</v>
      </c>
      <c r="P46">
        <v>3.38968333</v>
      </c>
      <c r="Q46">
        <v>9.97692748</v>
      </c>
      <c r="S46">
        <v>-18.89052449</v>
      </c>
      <c r="T46">
        <v>4.51947023</v>
      </c>
      <c r="U46">
        <v>10.8395831</v>
      </c>
      <c r="W46">
        <f t="shared" si="4"/>
        <v>1.4403535141421304</v>
      </c>
    </row>
    <row r="47" spans="1:23" ht="12.75">
      <c r="A47">
        <v>0.36</v>
      </c>
      <c r="B47">
        <f t="shared" si="0"/>
        <v>55</v>
      </c>
      <c r="C47" s="2">
        <v>0.16971173</v>
      </c>
      <c r="D47" s="2">
        <v>0.088676253</v>
      </c>
      <c r="E47" s="2">
        <v>-0.14466268</v>
      </c>
      <c r="G47" s="1">
        <v>0.21193856</v>
      </c>
      <c r="H47" s="1">
        <v>0.019303878</v>
      </c>
      <c r="I47" s="1">
        <v>0.019303878</v>
      </c>
      <c r="J47" s="1">
        <f t="shared" si="1"/>
        <v>0</v>
      </c>
      <c r="L47" s="1">
        <f t="shared" si="2"/>
        <v>0.14717955555555556</v>
      </c>
      <c r="M47" s="1">
        <f t="shared" si="3"/>
        <v>0.013405470833333334</v>
      </c>
      <c r="O47">
        <v>-22.26344316</v>
      </c>
      <c r="P47">
        <v>2.43790184</v>
      </c>
      <c r="Q47">
        <v>10.73687162</v>
      </c>
      <c r="S47">
        <v>-17.90913109</v>
      </c>
      <c r="T47">
        <v>3.63663565</v>
      </c>
      <c r="U47">
        <v>10.9492044</v>
      </c>
      <c r="W47">
        <f t="shared" si="4"/>
        <v>1.442068812828326</v>
      </c>
    </row>
    <row r="48" spans="1:23" ht="12.75">
      <c r="A48">
        <v>0.37</v>
      </c>
      <c r="B48">
        <f t="shared" si="0"/>
        <v>56.5</v>
      </c>
      <c r="C48" s="2">
        <v>0.12940906</v>
      </c>
      <c r="D48" s="2">
        <v>0.091750988</v>
      </c>
      <c r="E48" s="2">
        <v>-0.091126885</v>
      </c>
      <c r="G48" s="1">
        <v>0.16065066</v>
      </c>
      <c r="H48" s="1">
        <v>0.030698746</v>
      </c>
      <c r="I48" s="1">
        <v>0.030698749</v>
      </c>
      <c r="J48" s="1">
        <f t="shared" si="1"/>
        <v>-3.0000000018903794E-09</v>
      </c>
      <c r="L48" s="1">
        <f t="shared" si="2"/>
        <v>0.11156295833333334</v>
      </c>
      <c r="M48" s="1">
        <f t="shared" si="3"/>
        <v>0.02131857361111111</v>
      </c>
      <c r="O48">
        <v>-21.28111492</v>
      </c>
      <c r="P48">
        <v>1.50194601</v>
      </c>
      <c r="Q48">
        <v>11.22531852</v>
      </c>
      <c r="S48">
        <v>-16.82493595</v>
      </c>
      <c r="T48">
        <v>2.87754352</v>
      </c>
      <c r="U48">
        <v>10.8708603</v>
      </c>
      <c r="W48">
        <f t="shared" si="4"/>
        <v>1.4410681573392417</v>
      </c>
    </row>
    <row r="49" spans="1:23" ht="12.75">
      <c r="A49">
        <v>0.38</v>
      </c>
      <c r="B49">
        <f t="shared" si="0"/>
        <v>58</v>
      </c>
      <c r="C49" s="2">
        <v>0.094184824</v>
      </c>
      <c r="D49" s="2">
        <v>0.081994883</v>
      </c>
      <c r="E49" s="2">
        <v>-0.046337843</v>
      </c>
      <c r="G49" s="1">
        <v>0.11956664</v>
      </c>
      <c r="H49" s="1">
        <v>0.046070063</v>
      </c>
      <c r="I49" s="1">
        <v>0.046070061</v>
      </c>
      <c r="J49" s="1">
        <f t="shared" si="1"/>
        <v>1.9999999989472883E-09</v>
      </c>
      <c r="L49" s="1">
        <f t="shared" si="2"/>
        <v>0.08303238888888889</v>
      </c>
      <c r="M49" s="1">
        <f t="shared" si="3"/>
        <v>0.03199309930555556</v>
      </c>
      <c r="O49">
        <v>-20.14909388</v>
      </c>
      <c r="P49">
        <v>0.6574111</v>
      </c>
      <c r="Q49">
        <v>11.51161659</v>
      </c>
      <c r="S49">
        <v>-15.6790416</v>
      </c>
      <c r="T49">
        <v>2.23562983</v>
      </c>
      <c r="U49">
        <v>10.6881981</v>
      </c>
      <c r="W49">
        <f t="shared" si="4"/>
        <v>1.4425879015776437</v>
      </c>
    </row>
    <row r="50" spans="1:23" ht="12.75">
      <c r="A50">
        <v>0.39</v>
      </c>
      <c r="B50">
        <f t="shared" si="0"/>
        <v>59.5</v>
      </c>
      <c r="C50" s="2">
        <v>0.070057357</v>
      </c>
      <c r="D50" s="2">
        <v>0.067655671</v>
      </c>
      <c r="E50" s="2">
        <v>-0.018179587</v>
      </c>
      <c r="G50" s="1">
        <v>0.092571845</v>
      </c>
      <c r="H50" s="1">
        <v>0.058515124</v>
      </c>
      <c r="I50" s="1">
        <v>0.058515126</v>
      </c>
      <c r="J50" s="1">
        <f t="shared" si="1"/>
        <v>-1.9999999989472883E-09</v>
      </c>
      <c r="L50" s="1">
        <f t="shared" si="2"/>
        <v>0.06428600347222223</v>
      </c>
      <c r="M50" s="1">
        <f t="shared" si="3"/>
        <v>0.040635502777777784</v>
      </c>
      <c r="O50">
        <v>-18.91531528</v>
      </c>
      <c r="P50">
        <v>-0.0725559</v>
      </c>
      <c r="Q50">
        <v>11.67285678</v>
      </c>
      <c r="S50">
        <v>-14.49602775</v>
      </c>
      <c r="T50">
        <v>1.68614995</v>
      </c>
      <c r="U50">
        <v>10.4452188</v>
      </c>
      <c r="W50">
        <f t="shared" si="4"/>
        <v>1.4437148928879413</v>
      </c>
    </row>
    <row r="51" spans="1:23" ht="12.75">
      <c r="A51">
        <v>0.4</v>
      </c>
      <c r="B51">
        <f t="shared" si="0"/>
        <v>61</v>
      </c>
      <c r="C51" s="2">
        <v>0.055938569</v>
      </c>
      <c r="D51" s="2">
        <v>0.055340281</v>
      </c>
      <c r="E51" s="2">
        <v>-0.0081577073</v>
      </c>
      <c r="G51" s="1">
        <v>0.075975164</v>
      </c>
      <c r="H51" s="1">
        <v>0.068975169</v>
      </c>
      <c r="I51" s="1">
        <v>0.068975158</v>
      </c>
      <c r="J51" s="1">
        <f t="shared" si="1"/>
        <v>1.1000000008087873E-08</v>
      </c>
      <c r="L51" s="1">
        <f t="shared" si="2"/>
        <v>0.05276053055555555</v>
      </c>
      <c r="M51" s="1">
        <f t="shared" si="3"/>
        <v>0.04789942291666667</v>
      </c>
      <c r="O51">
        <v>-17.61409708</v>
      </c>
      <c r="P51">
        <v>-0.69162487</v>
      </c>
      <c r="Q51">
        <v>11.76172465</v>
      </c>
      <c r="S51">
        <v>-13.29348396</v>
      </c>
      <c r="T51">
        <v>1.20483892</v>
      </c>
      <c r="U51">
        <v>10.1556843</v>
      </c>
      <c r="W51">
        <f t="shared" si="4"/>
        <v>1.4443479819342835</v>
      </c>
    </row>
    <row r="52" spans="1:23" ht="12.75">
      <c r="A52">
        <v>0.41</v>
      </c>
      <c r="B52">
        <f t="shared" si="0"/>
        <v>62.49999999999999</v>
      </c>
      <c r="C52" s="2">
        <v>0.048431215</v>
      </c>
      <c r="D52" s="2">
        <v>0.047259294</v>
      </c>
      <c r="E52" s="2">
        <v>-0.010587673</v>
      </c>
      <c r="G52" s="1">
        <v>0.065139578</v>
      </c>
      <c r="H52" s="1">
        <v>0.072939441</v>
      </c>
      <c r="I52" s="1">
        <v>0.072939444</v>
      </c>
      <c r="J52" s="1">
        <f t="shared" si="1"/>
        <v>-3.0000000122987203E-09</v>
      </c>
      <c r="L52" s="1">
        <f t="shared" si="2"/>
        <v>0.04523581805555556</v>
      </c>
      <c r="M52" s="1">
        <f t="shared" si="3"/>
        <v>0.05065238958333333</v>
      </c>
      <c r="O52">
        <v>-16.2679739</v>
      </c>
      <c r="P52">
        <v>-1.21386379</v>
      </c>
      <c r="Q52">
        <v>11.79860266</v>
      </c>
      <c r="S52">
        <v>-12.08361531</v>
      </c>
      <c r="T52">
        <v>0.77104817</v>
      </c>
      <c r="U52">
        <v>9.82136276</v>
      </c>
      <c r="W52">
        <f t="shared" si="4"/>
        <v>1.4443080177992689</v>
      </c>
    </row>
    <row r="53" spans="1:23" ht="12.75">
      <c r="A53">
        <v>0.42</v>
      </c>
      <c r="B53">
        <f t="shared" si="0"/>
        <v>64</v>
      </c>
      <c r="C53" s="2">
        <v>0.043001305</v>
      </c>
      <c r="D53" s="2">
        <v>0.039955286</v>
      </c>
      <c r="E53" s="2">
        <v>-0.015736069</v>
      </c>
      <c r="G53" s="1">
        <v>0.055502393</v>
      </c>
      <c r="H53" s="1">
        <v>0.07274552</v>
      </c>
      <c r="I53" s="1">
        <v>0.072745529</v>
      </c>
      <c r="J53" s="1">
        <f t="shared" si="1"/>
        <v>-9.000000009140585E-09</v>
      </c>
      <c r="L53" s="1">
        <f t="shared" si="2"/>
        <v>0.03854332847222222</v>
      </c>
      <c r="M53" s="1">
        <f t="shared" si="3"/>
        <v>0.05051772222222222</v>
      </c>
      <c r="O53">
        <v>-14.89316678</v>
      </c>
      <c r="P53">
        <v>-1.65614369</v>
      </c>
      <c r="Q53">
        <v>11.78072745</v>
      </c>
      <c r="S53">
        <v>-10.87660701</v>
      </c>
      <c r="T53">
        <v>0.36629642</v>
      </c>
      <c r="U53">
        <v>9.44882452</v>
      </c>
      <c r="W53">
        <f t="shared" si="4"/>
        <v>1.4423516316827039</v>
      </c>
    </row>
    <row r="54" spans="1:23" ht="12.75">
      <c r="A54">
        <v>0.43</v>
      </c>
      <c r="B54">
        <f t="shared" si="0"/>
        <v>65.5</v>
      </c>
      <c r="C54" s="2">
        <v>0.035868617</v>
      </c>
      <c r="D54" s="2">
        <v>0.030715035</v>
      </c>
      <c r="E54" s="2">
        <v>-0.018417445</v>
      </c>
      <c r="G54" s="1">
        <v>0.043698974</v>
      </c>
      <c r="H54" s="1">
        <v>0.071680178</v>
      </c>
      <c r="I54" s="1">
        <v>0.071680175</v>
      </c>
      <c r="J54" s="1">
        <f t="shared" si="1"/>
        <v>2.9999999984209325E-09</v>
      </c>
      <c r="L54" s="1">
        <f t="shared" si="2"/>
        <v>0.030346509722222224</v>
      </c>
      <c r="M54" s="1">
        <f t="shared" si="3"/>
        <v>0.049777901388888886</v>
      </c>
      <c r="O54">
        <v>-13.50443415</v>
      </c>
      <c r="P54">
        <v>-2.03745873</v>
      </c>
      <c r="Q54">
        <v>11.70073525</v>
      </c>
      <c r="S54">
        <v>-9.67287312999999</v>
      </c>
      <c r="T54">
        <v>-0.02938739</v>
      </c>
      <c r="U54">
        <v>9.05133692</v>
      </c>
      <c r="W54">
        <f t="shared" si="4"/>
        <v>1.444141795625119</v>
      </c>
    </row>
    <row r="55" spans="1:23" ht="12.75">
      <c r="A55">
        <v>0.44</v>
      </c>
      <c r="B55">
        <f t="shared" si="0"/>
        <v>67</v>
      </c>
      <c r="C55" s="2">
        <v>0.026780162</v>
      </c>
      <c r="D55" s="2">
        <v>0.019205115</v>
      </c>
      <c r="E55" s="2">
        <v>-0.018580106</v>
      </c>
      <c r="G55" s="1">
        <v>0.030818308</v>
      </c>
      <c r="H55" s="1">
        <v>0.069649638</v>
      </c>
      <c r="I55" s="1">
        <v>0.069649636</v>
      </c>
      <c r="J55" s="1">
        <f t="shared" si="1"/>
        <v>1.9999999989472883E-09</v>
      </c>
      <c r="L55" s="1">
        <f t="shared" si="2"/>
        <v>0.02140160277777778</v>
      </c>
      <c r="M55" s="1">
        <f t="shared" si="3"/>
        <v>0.04836780416666667</v>
      </c>
      <c r="O55">
        <v>-12.10895917</v>
      </c>
      <c r="P55">
        <v>-2.3809392</v>
      </c>
      <c r="Q55">
        <v>11.55855131</v>
      </c>
      <c r="S55">
        <v>-8.47429252</v>
      </c>
      <c r="T55">
        <v>-0.43104233</v>
      </c>
      <c r="U55">
        <v>8.64708409</v>
      </c>
      <c r="W55">
        <f t="shared" si="4"/>
        <v>1.4435253183241958</v>
      </c>
    </row>
    <row r="56" spans="1:23" ht="12.75">
      <c r="A56">
        <v>0.45</v>
      </c>
      <c r="B56">
        <f t="shared" si="0"/>
        <v>68.5</v>
      </c>
      <c r="C56" s="2">
        <v>0.018399219</v>
      </c>
      <c r="D56" s="2">
        <v>0.0064004783</v>
      </c>
      <c r="E56" s="2">
        <v>-0.017097087</v>
      </c>
      <c r="G56" s="1">
        <v>0.021183154</v>
      </c>
      <c r="H56" s="1">
        <v>0.066087412</v>
      </c>
      <c r="I56" s="1">
        <v>0.066087415</v>
      </c>
      <c r="J56" s="1">
        <f t="shared" si="1"/>
        <v>-2.9999999984209325E-09</v>
      </c>
      <c r="L56" s="1">
        <f t="shared" si="2"/>
        <v>0.014710523611111111</v>
      </c>
      <c r="M56" s="1">
        <f t="shared" si="3"/>
        <v>0.04589403611111111</v>
      </c>
      <c r="O56">
        <v>-10.71687018</v>
      </c>
      <c r="P56">
        <v>-2.7095796</v>
      </c>
      <c r="Q56">
        <v>11.36400292</v>
      </c>
      <c r="S56">
        <v>-7.27838504</v>
      </c>
      <c r="T56">
        <v>-0.84767015</v>
      </c>
      <c r="U56">
        <v>8.25135096</v>
      </c>
      <c r="W56">
        <f t="shared" si="4"/>
        <v>1.4451529760284227</v>
      </c>
    </row>
    <row r="57" spans="1:23" ht="12.75">
      <c r="A57">
        <v>0.46</v>
      </c>
      <c r="B57">
        <f t="shared" si="0"/>
        <v>70</v>
      </c>
      <c r="C57" s="2">
        <v>0.014918024</v>
      </c>
      <c r="D57" s="2">
        <v>-0.0049243381</v>
      </c>
      <c r="E57" s="2">
        <v>-0.013700361</v>
      </c>
      <c r="G57" s="1">
        <v>0.01793963</v>
      </c>
      <c r="H57" s="1">
        <v>0.060722787</v>
      </c>
      <c r="I57" s="1">
        <v>0.060722786</v>
      </c>
      <c r="J57" s="1">
        <f t="shared" si="1"/>
        <v>9.999999994736442E-10</v>
      </c>
      <c r="L57" s="1">
        <f t="shared" si="2"/>
        <v>0.01245807638888889</v>
      </c>
      <c r="M57" s="1">
        <f t="shared" si="3"/>
        <v>0.04216860208333333</v>
      </c>
      <c r="O57">
        <v>-9.33044655</v>
      </c>
      <c r="P57">
        <v>-3.04601949</v>
      </c>
      <c r="Q57">
        <v>11.13355804</v>
      </c>
      <c r="S57">
        <v>-6.08184461</v>
      </c>
      <c r="T57">
        <v>-1.2794649</v>
      </c>
      <c r="U57">
        <v>7.87558821</v>
      </c>
      <c r="W57">
        <f t="shared" si="4"/>
        <v>1.4425682102802382</v>
      </c>
    </row>
    <row r="58" spans="1:23" ht="12.75">
      <c r="A58">
        <v>0.47</v>
      </c>
      <c r="B58">
        <f t="shared" si="0"/>
        <v>71.5</v>
      </c>
      <c r="C58" s="2">
        <v>0.014273843</v>
      </c>
      <c r="D58" s="2">
        <v>-0.011452879</v>
      </c>
      <c r="E58" s="2">
        <v>-0.0079183887</v>
      </c>
      <c r="G58" s="1">
        <v>0.015867067</v>
      </c>
      <c r="H58" s="1">
        <v>0.054722099</v>
      </c>
      <c r="I58" s="1">
        <v>0.054722097</v>
      </c>
      <c r="J58" s="1">
        <f t="shared" si="1"/>
        <v>2.0000000058861822E-09</v>
      </c>
      <c r="L58" s="1">
        <f t="shared" si="2"/>
        <v>0.011018796527777777</v>
      </c>
      <c r="M58" s="1">
        <f t="shared" si="3"/>
        <v>0.038001457638888896</v>
      </c>
      <c r="O58">
        <v>-7.95483119</v>
      </c>
      <c r="P58">
        <v>-3.40444752</v>
      </c>
      <c r="Q58">
        <v>10.88817106</v>
      </c>
      <c r="S58">
        <v>-4.87850997</v>
      </c>
      <c r="T58">
        <v>-1.71780679</v>
      </c>
      <c r="U58">
        <v>7.52769685</v>
      </c>
      <c r="W58">
        <f t="shared" si="4"/>
        <v>1.444812715544885</v>
      </c>
    </row>
    <row r="59" spans="1:23" ht="12.75">
      <c r="A59">
        <v>0.48</v>
      </c>
      <c r="B59">
        <f t="shared" si="0"/>
        <v>73</v>
      </c>
      <c r="C59" s="2">
        <v>0.012132641</v>
      </c>
      <c r="D59" s="2">
        <v>-0.011774128</v>
      </c>
      <c r="E59" s="2">
        <v>-7.6033502E-05</v>
      </c>
      <c r="G59" s="1">
        <v>0.013594343</v>
      </c>
      <c r="H59" s="1">
        <v>0.048065541</v>
      </c>
      <c r="I59" s="1">
        <v>0.048065542</v>
      </c>
      <c r="J59" s="1">
        <f t="shared" si="1"/>
        <v>-9.999999994736442E-10</v>
      </c>
      <c r="L59" s="1">
        <f t="shared" si="2"/>
        <v>0.009440515972222223</v>
      </c>
      <c r="M59" s="1">
        <f t="shared" si="3"/>
        <v>0.03337884791666667</v>
      </c>
      <c r="O59">
        <v>-6.58339542</v>
      </c>
      <c r="P59">
        <v>-3.78900595</v>
      </c>
      <c r="Q59">
        <v>10.64576123</v>
      </c>
      <c r="S59">
        <v>-3.66119176</v>
      </c>
      <c r="T59">
        <v>-2.14366279</v>
      </c>
      <c r="U59">
        <v>7.2136292</v>
      </c>
      <c r="W59">
        <f t="shared" si="4"/>
        <v>1.442837870701536</v>
      </c>
    </row>
    <row r="60" spans="1:23" ht="12.75">
      <c r="A60">
        <v>0.49</v>
      </c>
      <c r="B60">
        <f t="shared" si="0"/>
        <v>74.5</v>
      </c>
      <c r="C60" s="2">
        <v>0.011979016</v>
      </c>
      <c r="D60" s="2">
        <v>-0.0065243332</v>
      </c>
      <c r="E60" s="2">
        <v>0.0096439423</v>
      </c>
      <c r="G60" s="1">
        <v>0.021406616</v>
      </c>
      <c r="H60" s="1">
        <v>0.039751029</v>
      </c>
      <c r="I60" s="1">
        <v>0.039751026</v>
      </c>
      <c r="J60" s="1">
        <f t="shared" si="1"/>
        <v>2.9999999984209325E-09</v>
      </c>
      <c r="L60" s="1">
        <f t="shared" si="2"/>
        <v>0.014865705555555556</v>
      </c>
      <c r="M60" s="1">
        <f t="shared" si="3"/>
        <v>0.02760488125</v>
      </c>
      <c r="O60">
        <v>-5.21536974</v>
      </c>
      <c r="P60">
        <v>-4.18814147</v>
      </c>
      <c r="Q60">
        <v>10.41997882</v>
      </c>
      <c r="S60">
        <v>-2.42117153</v>
      </c>
      <c r="T60">
        <v>-2.52912793</v>
      </c>
      <c r="U60">
        <v>6.93632912</v>
      </c>
      <c r="W60">
        <f t="shared" si="4"/>
        <v>1.4450651685445466</v>
      </c>
    </row>
    <row r="61" spans="1:23" ht="12.75">
      <c r="A61">
        <v>0.5</v>
      </c>
      <c r="B61">
        <f t="shared" si="0"/>
        <v>76</v>
      </c>
      <c r="C61" s="2">
        <v>0.020797717</v>
      </c>
      <c r="D61" s="2">
        <v>0.0033241211</v>
      </c>
      <c r="E61" s="2">
        <v>0.020466001</v>
      </c>
      <c r="G61" s="1">
        <v>0.038282898</v>
      </c>
      <c r="H61" s="1">
        <v>0.029590044</v>
      </c>
      <c r="I61" s="1">
        <v>0.029590049</v>
      </c>
      <c r="J61" s="1">
        <f t="shared" si="1"/>
        <v>-5.000000000837668E-09</v>
      </c>
      <c r="L61" s="1">
        <f t="shared" si="2"/>
        <v>0.026585345833333336</v>
      </c>
      <c r="M61" s="1">
        <f t="shared" si="3"/>
        <v>0.020548641666666666</v>
      </c>
      <c r="O61">
        <v>-3.83990426</v>
      </c>
      <c r="P61">
        <v>-4.58128637</v>
      </c>
      <c r="Q61">
        <v>10.21566254</v>
      </c>
      <c r="S61">
        <v>-1.15404609</v>
      </c>
      <c r="T61">
        <v>-2.84265786</v>
      </c>
      <c r="U61">
        <v>6.69412445</v>
      </c>
      <c r="W61">
        <f t="shared" si="4"/>
        <v>1.4434492359061353</v>
      </c>
    </row>
    <row r="62" spans="1:23" ht="12.75">
      <c r="A62">
        <v>0.51</v>
      </c>
      <c r="B62">
        <f t="shared" si="0"/>
        <v>77.5</v>
      </c>
      <c r="C62" s="2">
        <v>0.03400271</v>
      </c>
      <c r="D62" s="2">
        <v>0.016027915</v>
      </c>
      <c r="E62" s="2">
        <v>0.02998792</v>
      </c>
      <c r="G62" s="1">
        <v>0.055317557</v>
      </c>
      <c r="H62" s="1">
        <v>0.020363775</v>
      </c>
      <c r="I62" s="1">
        <v>0.020363766</v>
      </c>
      <c r="J62" s="1">
        <f t="shared" si="1"/>
        <v>9.000000002201691E-09</v>
      </c>
      <c r="L62" s="1">
        <f t="shared" si="2"/>
        <v>0.03841497013888889</v>
      </c>
      <c r="M62" s="1">
        <f t="shared" si="3"/>
        <v>0.014141510416666668</v>
      </c>
      <c r="O62">
        <v>-2.45348934</v>
      </c>
      <c r="P62">
        <v>-4.93807456</v>
      </c>
      <c r="Q62">
        <v>10.03099648</v>
      </c>
      <c r="S62">
        <v>0.13631519</v>
      </c>
      <c r="T62">
        <v>-3.05951231</v>
      </c>
      <c r="U62">
        <v>6.47941311</v>
      </c>
      <c r="W62">
        <f t="shared" si="4"/>
        <v>1.4428189958401927</v>
      </c>
    </row>
    <row r="63" spans="1:23" ht="12.75">
      <c r="A63">
        <v>0.52</v>
      </c>
      <c r="B63">
        <f t="shared" si="0"/>
        <v>79</v>
      </c>
      <c r="C63" s="2">
        <v>0.044908018</v>
      </c>
      <c r="D63" s="2">
        <v>0.027502305</v>
      </c>
      <c r="E63" s="2">
        <v>0.035486634</v>
      </c>
      <c r="G63" s="1">
        <v>0.066040507</v>
      </c>
      <c r="H63" s="1">
        <v>0.012842105</v>
      </c>
      <c r="I63" s="1">
        <v>0.012842113</v>
      </c>
      <c r="J63" s="1">
        <f t="shared" si="1"/>
        <v>-8.000000000993324E-09</v>
      </c>
      <c r="L63" s="1">
        <f t="shared" si="2"/>
        <v>0.045861463194444445</v>
      </c>
      <c r="M63" s="1">
        <f t="shared" si="3"/>
        <v>0.008918128472222222</v>
      </c>
      <c r="O63">
        <v>-1.05097346</v>
      </c>
      <c r="P63">
        <v>-5.22824549</v>
      </c>
      <c r="Q63">
        <v>9.85642073</v>
      </c>
      <c r="S63">
        <v>1.44283575</v>
      </c>
      <c r="T63">
        <v>-3.17007538</v>
      </c>
      <c r="U63">
        <v>6.27986423</v>
      </c>
      <c r="W63">
        <f t="shared" si="4"/>
        <v>1.4437950185738435</v>
      </c>
    </row>
    <row r="64" spans="1:23" ht="12.75">
      <c r="A64">
        <v>0.53</v>
      </c>
      <c r="B64">
        <f t="shared" si="0"/>
        <v>80.5</v>
      </c>
      <c r="C64" s="2">
        <v>0.049359041</v>
      </c>
      <c r="D64" s="2">
        <v>0.033742887</v>
      </c>
      <c r="E64" s="2">
        <v>0.036024047</v>
      </c>
      <c r="G64" s="1">
        <v>0.066503642</v>
      </c>
      <c r="H64" s="1">
        <v>0.0070030672</v>
      </c>
      <c r="I64" s="1">
        <v>0.007003062</v>
      </c>
      <c r="J64" s="1">
        <f t="shared" si="1"/>
        <v>5.200000000038507E-09</v>
      </c>
      <c r="L64" s="1">
        <f t="shared" si="2"/>
        <v>0.046183084722222226</v>
      </c>
      <c r="M64" s="1">
        <f t="shared" si="3"/>
        <v>0.0048632411111111115</v>
      </c>
      <c r="O64">
        <v>0.36780236</v>
      </c>
      <c r="P64">
        <v>-5.42894801</v>
      </c>
      <c r="Q64">
        <v>9.67939608</v>
      </c>
      <c r="S64">
        <v>2.75619226</v>
      </c>
      <c r="T64">
        <v>-3.18147043</v>
      </c>
      <c r="U64">
        <v>6.08254021</v>
      </c>
      <c r="W64">
        <f t="shared" si="4"/>
        <v>1.4439955578770336</v>
      </c>
    </row>
    <row r="65" spans="1:23" ht="12.75">
      <c r="A65">
        <v>0.54</v>
      </c>
      <c r="B65">
        <f t="shared" si="0"/>
        <v>82</v>
      </c>
      <c r="C65" s="2">
        <v>0.045887574</v>
      </c>
      <c r="D65" s="2">
        <v>0.033351264</v>
      </c>
      <c r="E65" s="2">
        <v>0.031516574</v>
      </c>
      <c r="G65" s="1">
        <v>0.054379207</v>
      </c>
      <c r="H65" s="1">
        <v>0.0014650134</v>
      </c>
      <c r="I65" s="1">
        <v>0.0014650195</v>
      </c>
      <c r="J65" s="1">
        <f t="shared" si="1"/>
        <v>-6.100000000128572E-09</v>
      </c>
      <c r="L65" s="1">
        <f t="shared" si="2"/>
        <v>0.03776333819444445</v>
      </c>
      <c r="M65" s="1">
        <f t="shared" si="3"/>
        <v>0.0010173704166666667</v>
      </c>
      <c r="O65">
        <v>1.79572292</v>
      </c>
      <c r="P65">
        <v>-5.53084912</v>
      </c>
      <c r="Q65">
        <v>9.49023422</v>
      </c>
      <c r="S65">
        <v>4.06505259</v>
      </c>
      <c r="T65">
        <v>-3.12217095</v>
      </c>
      <c r="U65">
        <v>5.87649934</v>
      </c>
      <c r="W65">
        <f t="shared" si="4"/>
        <v>1.4437929913252903</v>
      </c>
    </row>
    <row r="66" spans="1:23" ht="12.75">
      <c r="A66">
        <v>0.55</v>
      </c>
      <c r="B66">
        <f t="shared" si="0"/>
        <v>83.5</v>
      </c>
      <c r="C66" s="2">
        <v>0.032870181</v>
      </c>
      <c r="D66" s="2">
        <v>0.026153876</v>
      </c>
      <c r="E66" s="2">
        <v>0.019884453</v>
      </c>
      <c r="G66" s="1">
        <v>0.030155897</v>
      </c>
      <c r="H66" s="1">
        <v>-0.0020497409</v>
      </c>
      <c r="I66" s="1">
        <v>-0.0020497475</v>
      </c>
      <c r="J66" s="1">
        <f t="shared" si="1"/>
        <v>6.6000000000822345E-09</v>
      </c>
      <c r="L66" s="1">
        <f t="shared" si="2"/>
        <v>0.02094159513888889</v>
      </c>
      <c r="M66" s="1">
        <f t="shared" si="3"/>
        <v>-0.0014234311805555555</v>
      </c>
      <c r="O66">
        <v>3.22466903</v>
      </c>
      <c r="P66">
        <v>-5.54215028</v>
      </c>
      <c r="Q66">
        <v>9.28402195</v>
      </c>
      <c r="S66">
        <v>5.37039103</v>
      </c>
      <c r="T66">
        <v>-3.04552274</v>
      </c>
      <c r="U66">
        <v>5.65140915</v>
      </c>
      <c r="W66">
        <f t="shared" si="4"/>
        <v>1.4432133910254867</v>
      </c>
    </row>
    <row r="67" spans="1:23" ht="12.75">
      <c r="A67">
        <v>0.56</v>
      </c>
      <c r="B67">
        <f t="shared" si="0"/>
        <v>85.00000000000001</v>
      </c>
      <c r="C67" s="2">
        <v>0.012844893</v>
      </c>
      <c r="D67" s="2">
        <v>0.012832599</v>
      </c>
      <c r="E67" s="2">
        <v>0.00022759543</v>
      </c>
      <c r="G67" s="1">
        <v>0.017307125</v>
      </c>
      <c r="H67" s="1">
        <v>-0.0030308436</v>
      </c>
      <c r="I67" s="1">
        <v>-0.0030308478</v>
      </c>
      <c r="J67" s="1">
        <f t="shared" si="1"/>
        <v>4.200000000131182E-09</v>
      </c>
      <c r="L67" s="1">
        <f t="shared" si="2"/>
        <v>0.012018836805555556</v>
      </c>
      <c r="M67" s="1">
        <f t="shared" si="3"/>
        <v>-0.0021047525</v>
      </c>
      <c r="O67">
        <v>4.64928754</v>
      </c>
      <c r="P67">
        <v>-5.491363</v>
      </c>
      <c r="Q67">
        <v>9.05874957</v>
      </c>
      <c r="S67">
        <v>6.67272967</v>
      </c>
      <c r="T67">
        <v>-3.02508159</v>
      </c>
      <c r="U67">
        <v>5.39960551</v>
      </c>
      <c r="W67">
        <f t="shared" si="4"/>
        <v>1.4441143940083288</v>
      </c>
    </row>
    <row r="68" spans="1:23" ht="12.75">
      <c r="A68">
        <v>0.57</v>
      </c>
      <c r="B68">
        <f t="shared" si="0"/>
        <v>86.49999999999999</v>
      </c>
      <c r="C68" s="2">
        <v>0.022645492</v>
      </c>
      <c r="D68" s="2">
        <v>-0.0030708178</v>
      </c>
      <c r="E68" s="2">
        <v>-0.022417633</v>
      </c>
      <c r="G68" s="1">
        <v>0.045368829</v>
      </c>
      <c r="H68" s="1">
        <v>0.0068662557</v>
      </c>
      <c r="I68" s="1">
        <v>0.0068662629</v>
      </c>
      <c r="J68" s="1">
        <f t="shared" si="1"/>
        <v>-7.199999999853157E-09</v>
      </c>
      <c r="L68" s="1">
        <f t="shared" si="2"/>
        <v>0.03150613125</v>
      </c>
      <c r="M68" s="1">
        <f t="shared" si="3"/>
        <v>0.004768233125</v>
      </c>
      <c r="O68">
        <v>6.07073345</v>
      </c>
      <c r="P68">
        <v>-5.42574164</v>
      </c>
      <c r="Q68">
        <v>8.81247381999999</v>
      </c>
      <c r="S68">
        <v>7.96499657</v>
      </c>
      <c r="T68">
        <v>-3.13837733</v>
      </c>
      <c r="U68">
        <v>5.11806818</v>
      </c>
      <c r="W68">
        <f t="shared" si="4"/>
        <v>1.4444650636785636</v>
      </c>
    </row>
    <row r="69" spans="1:23" ht="12.75">
      <c r="A69">
        <v>0.58</v>
      </c>
      <c r="B69">
        <f t="shared" si="0"/>
        <v>88</v>
      </c>
      <c r="C69" s="2">
        <v>0.043126571</v>
      </c>
      <c r="D69" s="2">
        <v>-0.016056965</v>
      </c>
      <c r="E69" s="2">
        <v>-0.040004331</v>
      </c>
      <c r="G69" s="1">
        <v>0.069707385</v>
      </c>
      <c r="H69" s="1">
        <v>0.032365568</v>
      </c>
      <c r="I69" s="1">
        <v>0.032365562</v>
      </c>
      <c r="J69" s="1">
        <f t="shared" si="1"/>
        <v>5.999999996841865E-09</v>
      </c>
      <c r="L69" s="1">
        <f t="shared" si="2"/>
        <v>0.04840790625</v>
      </c>
      <c r="M69" s="1">
        <f t="shared" si="3"/>
        <v>0.022476088888888888</v>
      </c>
      <c r="O69">
        <v>7.4897936</v>
      </c>
      <c r="P69">
        <v>-5.39953674</v>
      </c>
      <c r="Q69">
        <v>8.54403218</v>
      </c>
      <c r="S69">
        <v>9.21828522</v>
      </c>
      <c r="T69">
        <v>-3.44165837</v>
      </c>
      <c r="U69">
        <v>4.8134547</v>
      </c>
      <c r="W69">
        <f t="shared" si="4"/>
        <v>1.4426147683384394</v>
      </c>
    </row>
    <row r="70" spans="1:23" ht="12.75">
      <c r="A70">
        <v>0.59</v>
      </c>
      <c r="B70">
        <f t="shared" si="0"/>
        <v>89.5</v>
      </c>
      <c r="C70" s="2">
        <v>0.055847268</v>
      </c>
      <c r="D70" s="2">
        <v>-0.023430385</v>
      </c>
      <c r="E70" s="2">
        <v>-0.05065929</v>
      </c>
      <c r="G70" s="1">
        <v>0.085438856</v>
      </c>
      <c r="H70" s="1">
        <v>0.072531039</v>
      </c>
      <c r="I70" s="1">
        <v>0.072531043</v>
      </c>
      <c r="J70" s="1">
        <f t="shared" si="1"/>
        <v>-3.999999997894577E-09</v>
      </c>
      <c r="L70" s="1">
        <f t="shared" si="2"/>
        <v>0.05933253888888888</v>
      </c>
      <c r="M70" s="1">
        <f t="shared" si="3"/>
        <v>0.05036877708333334</v>
      </c>
      <c r="O70">
        <v>8.90198705</v>
      </c>
      <c r="P70">
        <v>-5.45741136</v>
      </c>
      <c r="Q70">
        <v>8.25507273999999</v>
      </c>
      <c r="S70">
        <v>10.40185049</v>
      </c>
      <c r="T70">
        <v>-3.95168722</v>
      </c>
      <c r="U70">
        <v>4.49955273</v>
      </c>
      <c r="W70">
        <f t="shared" si="4"/>
        <v>1.4438756925382243</v>
      </c>
    </row>
    <row r="71" spans="1:23" ht="12.75">
      <c r="A71">
        <v>0.6</v>
      </c>
      <c r="B71">
        <f t="shared" si="0"/>
        <v>91</v>
      </c>
      <c r="C71" s="2">
        <v>0.063734263</v>
      </c>
      <c r="D71" s="2">
        <v>-0.026171874</v>
      </c>
      <c r="E71" s="2">
        <v>-0.058112496</v>
      </c>
      <c r="G71" s="1">
        <v>0.097120441</v>
      </c>
      <c r="H71" s="1">
        <v>0.1190456</v>
      </c>
      <c r="I71" s="1">
        <v>0.1190456</v>
      </c>
      <c r="J71" s="1">
        <f t="shared" si="1"/>
        <v>0</v>
      </c>
      <c r="L71" s="1">
        <f t="shared" si="2"/>
        <v>0.06744475069444444</v>
      </c>
      <c r="M71" s="1">
        <f t="shared" si="3"/>
        <v>0.08267055555555555</v>
      </c>
      <c r="O71">
        <v>10.30284872</v>
      </c>
      <c r="P71">
        <v>-5.62801543</v>
      </c>
      <c r="Q71">
        <v>7.94969126</v>
      </c>
      <c r="S71">
        <v>11.48940633</v>
      </c>
      <c r="T71">
        <v>-4.6454703</v>
      </c>
      <c r="U71">
        <v>4.19462871</v>
      </c>
      <c r="W71">
        <f t="shared" si="4"/>
        <v>1.443458999040556</v>
      </c>
    </row>
    <row r="72" spans="1:23" ht="12.75">
      <c r="A72">
        <v>0.61</v>
      </c>
      <c r="B72">
        <f t="shared" si="0"/>
        <v>92.5</v>
      </c>
      <c r="C72" s="2">
        <v>0.070872262</v>
      </c>
      <c r="D72" s="2">
        <v>-0.025817888</v>
      </c>
      <c r="E72" s="2">
        <v>-0.066001542</v>
      </c>
      <c r="G72" s="1">
        <v>0.10969126</v>
      </c>
      <c r="H72" s="1">
        <v>0.16250383</v>
      </c>
      <c r="I72" s="1">
        <v>0.16250383</v>
      </c>
      <c r="J72" s="1">
        <f t="shared" si="1"/>
        <v>0</v>
      </c>
      <c r="L72" s="1">
        <f t="shared" si="2"/>
        <v>0.07617448611111112</v>
      </c>
      <c r="M72" s="1">
        <f t="shared" si="3"/>
        <v>0.11284988194444444</v>
      </c>
      <c r="O72">
        <v>11.67950951</v>
      </c>
      <c r="P72">
        <v>-5.9284556</v>
      </c>
      <c r="Q72">
        <v>7.63645867</v>
      </c>
      <c r="S72">
        <v>12.47499825</v>
      </c>
      <c r="T72">
        <v>-5.48670218</v>
      </c>
      <c r="U72">
        <v>3.91329676</v>
      </c>
      <c r="W72">
        <f t="shared" si="4"/>
        <v>1.4423779394997194</v>
      </c>
    </row>
    <row r="73" spans="1:23" ht="12.75">
      <c r="A73">
        <v>0.62</v>
      </c>
      <c r="B73">
        <f t="shared" si="0"/>
        <v>94</v>
      </c>
      <c r="C73" s="2">
        <v>0.080301812</v>
      </c>
      <c r="D73" s="2">
        <v>-0.02241461</v>
      </c>
      <c r="E73" s="2">
        <v>-0.077103676</v>
      </c>
      <c r="G73" s="1">
        <v>0.12656469</v>
      </c>
      <c r="H73" s="1">
        <v>0.18926382</v>
      </c>
      <c r="I73" s="1">
        <v>0.18926381</v>
      </c>
      <c r="J73" s="1">
        <f t="shared" si="1"/>
        <v>9.999999994736442E-09</v>
      </c>
      <c r="L73" s="1">
        <f t="shared" si="2"/>
        <v>0.08789214583333334</v>
      </c>
      <c r="M73" s="1">
        <f t="shared" si="3"/>
        <v>0.13143320833333333</v>
      </c>
      <c r="O73">
        <v>13.01689868</v>
      </c>
      <c r="P73">
        <v>-6.37165929</v>
      </c>
      <c r="Q73">
        <v>7.32756578</v>
      </c>
      <c r="S73">
        <v>13.35968592</v>
      </c>
      <c r="T73">
        <v>-6.44463215</v>
      </c>
      <c r="U73">
        <v>3.66711287</v>
      </c>
      <c r="W73">
        <f t="shared" si="4"/>
        <v>1.4430453830651742</v>
      </c>
    </row>
    <row r="74" spans="1:23" ht="12.75">
      <c r="A74">
        <v>0.63</v>
      </c>
      <c r="B74">
        <f t="shared" si="0"/>
        <v>95.5</v>
      </c>
      <c r="C74" s="2">
        <v>0.093830954</v>
      </c>
      <c r="D74" s="2">
        <v>-0.014437163</v>
      </c>
      <c r="E74" s="2">
        <v>-0.092682474</v>
      </c>
      <c r="G74" s="1">
        <v>0.14942369</v>
      </c>
      <c r="H74" s="1">
        <v>0.18180473</v>
      </c>
      <c r="I74" s="1">
        <v>0.18180473</v>
      </c>
      <c r="J74" s="1">
        <f t="shared" si="1"/>
        <v>0</v>
      </c>
      <c r="L74" s="1">
        <f t="shared" si="2"/>
        <v>0.10376645138888889</v>
      </c>
      <c r="M74" s="1">
        <f t="shared" si="3"/>
        <v>0.12625328472222222</v>
      </c>
      <c r="O74">
        <v>14.29699191</v>
      </c>
      <c r="P74">
        <v>-6.97188756</v>
      </c>
      <c r="Q74">
        <v>7.03865866</v>
      </c>
      <c r="S74">
        <v>14.1406637</v>
      </c>
      <c r="T74">
        <v>-7.49967767</v>
      </c>
      <c r="U74">
        <v>3.46796899</v>
      </c>
      <c r="W74">
        <f t="shared" si="4"/>
        <v>1.4444174583633684</v>
      </c>
    </row>
    <row r="75" spans="1:23" ht="12.75">
      <c r="A75">
        <v>0.64</v>
      </c>
      <c r="B75">
        <f t="shared" si="0"/>
        <v>97</v>
      </c>
      <c r="C75" s="2">
        <v>0.11243589</v>
      </c>
      <c r="D75" s="2">
        <v>-0.0015203629</v>
      </c>
      <c r="E75" s="2">
        <v>-0.11242561</v>
      </c>
      <c r="G75" s="1">
        <v>0.1766978</v>
      </c>
      <c r="H75" s="1">
        <v>0.15511956</v>
      </c>
      <c r="I75" s="1">
        <v>0.15511957</v>
      </c>
      <c r="J75" s="1">
        <f t="shared" si="1"/>
        <v>-1.0000000022492017E-08</v>
      </c>
      <c r="L75" s="1">
        <f t="shared" si="2"/>
        <v>0.12270680555555555</v>
      </c>
      <c r="M75" s="1">
        <f t="shared" si="3"/>
        <v>0.10772191666666667</v>
      </c>
      <c r="O75">
        <v>15.49138936</v>
      </c>
      <c r="P75">
        <v>-7.74488782</v>
      </c>
      <c r="Q75">
        <v>6.78920501</v>
      </c>
      <c r="S75">
        <v>14.80494545</v>
      </c>
      <c r="T75">
        <v>-8.63769014</v>
      </c>
      <c r="U75">
        <v>3.33144678</v>
      </c>
      <c r="W75">
        <f t="shared" si="4"/>
        <v>1.4419354392554578</v>
      </c>
    </row>
    <row r="76" spans="1:23" ht="12.75">
      <c r="A76">
        <v>0.65</v>
      </c>
      <c r="B76">
        <f aca="true" t="shared" si="5" ref="B76:B110">A76*150+1</f>
        <v>98.5</v>
      </c>
      <c r="C76" s="2">
        <v>0.13411362</v>
      </c>
      <c r="D76" s="2">
        <v>0.015858715</v>
      </c>
      <c r="E76" s="2">
        <v>-0.13317269</v>
      </c>
      <c r="G76" s="1">
        <v>0.19604816</v>
      </c>
      <c r="H76" s="1">
        <v>0.1181961</v>
      </c>
      <c r="I76" s="1">
        <v>0.1181961</v>
      </c>
      <c r="J76" s="1">
        <f aca="true" t="shared" si="6" ref="J76:J110">H76-I76</f>
        <v>0</v>
      </c>
      <c r="L76" s="1">
        <f aca="true" t="shared" si="7" ref="L76:L110">G76/1.44</f>
        <v>0.13614455555555555</v>
      </c>
      <c r="M76" s="1">
        <f aca="true" t="shared" si="8" ref="M76:M110">H76/1.44</f>
        <v>0.082080625</v>
      </c>
      <c r="O76">
        <v>16.55403115</v>
      </c>
      <c r="P76">
        <v>-8.70148275</v>
      </c>
      <c r="Q76">
        <v>6.60239929</v>
      </c>
      <c r="S76">
        <v>15.33710513</v>
      </c>
      <c r="T76">
        <v>-9.85126723</v>
      </c>
      <c r="U76">
        <v>3.27437958</v>
      </c>
      <c r="W76">
        <f aca="true" t="shared" si="9" ref="W76:W110">SQRT((O77-O76)^2+(P77-P76)^2+(Q77-Q76)^2)</f>
        <v>1.4397439562445917</v>
      </c>
    </row>
    <row r="77" spans="1:23" ht="12.75">
      <c r="A77">
        <v>0.66</v>
      </c>
      <c r="B77">
        <f t="shared" si="5"/>
        <v>100</v>
      </c>
      <c r="C77" s="2">
        <v>0.14620694</v>
      </c>
      <c r="D77" s="2">
        <v>0.033682252</v>
      </c>
      <c r="E77" s="2">
        <v>-0.14225603</v>
      </c>
      <c r="G77" s="1">
        <v>0.18232379</v>
      </c>
      <c r="H77" s="1">
        <v>0.079243857</v>
      </c>
      <c r="I77" s="1">
        <v>0.079243854</v>
      </c>
      <c r="J77" s="1">
        <f t="shared" si="6"/>
        <v>2.9999999984209325E-09</v>
      </c>
      <c r="L77" s="1">
        <f t="shared" si="7"/>
        <v>0.12661374305555556</v>
      </c>
      <c r="M77" s="1">
        <f t="shared" si="8"/>
        <v>0.055030456250000005</v>
      </c>
      <c r="O77">
        <v>17.42947366</v>
      </c>
      <c r="P77">
        <v>-9.83993589</v>
      </c>
      <c r="Q77">
        <v>6.50048011</v>
      </c>
      <c r="S77">
        <v>15.72534691</v>
      </c>
      <c r="T77">
        <v>-11.12002499</v>
      </c>
      <c r="U77">
        <v>3.30645315</v>
      </c>
      <c r="W77">
        <f t="shared" si="9"/>
        <v>1.4424035321791402</v>
      </c>
    </row>
    <row r="78" spans="1:23" ht="12.75">
      <c r="A78">
        <v>0.67</v>
      </c>
      <c r="B78">
        <f t="shared" si="5"/>
        <v>101.5</v>
      </c>
      <c r="C78" s="2">
        <v>0.12015493</v>
      </c>
      <c r="D78" s="2">
        <v>0.040857639</v>
      </c>
      <c r="E78" s="2">
        <v>-0.11284356</v>
      </c>
      <c r="G78" s="1">
        <v>0.12274361</v>
      </c>
      <c r="H78" s="1">
        <v>0.048026476</v>
      </c>
      <c r="I78" s="1">
        <v>0.048026471</v>
      </c>
      <c r="J78" s="1">
        <f t="shared" si="6"/>
        <v>4.999999997368221E-09</v>
      </c>
      <c r="L78" s="1">
        <f t="shared" si="7"/>
        <v>0.08523861805555556</v>
      </c>
      <c r="M78" s="1">
        <f t="shared" si="8"/>
        <v>0.03335171944444444</v>
      </c>
      <c r="O78">
        <v>18.07642642</v>
      </c>
      <c r="P78">
        <v>-11.12908538</v>
      </c>
      <c r="Q78">
        <v>6.49189708</v>
      </c>
      <c r="S78">
        <v>15.98553255</v>
      </c>
      <c r="T78">
        <v>-12.41511065</v>
      </c>
      <c r="U78">
        <v>3.41402189</v>
      </c>
      <c r="W78">
        <f t="shared" si="9"/>
        <v>1.4421849807563547</v>
      </c>
    </row>
    <row r="79" spans="1:23" ht="12.75">
      <c r="A79">
        <v>0.68</v>
      </c>
      <c r="B79">
        <f t="shared" si="5"/>
        <v>103.00000000000001</v>
      </c>
      <c r="C79" s="2">
        <v>0.058273989</v>
      </c>
      <c r="D79" s="2">
        <v>0.033658513</v>
      </c>
      <c r="E79" s="2">
        <v>-0.047557435</v>
      </c>
      <c r="G79" s="1">
        <v>0.045356875</v>
      </c>
      <c r="H79" s="1">
        <v>0.03055638</v>
      </c>
      <c r="I79" s="1">
        <v>0.03055638</v>
      </c>
      <c r="J79" s="1">
        <f t="shared" si="6"/>
        <v>0</v>
      </c>
      <c r="L79" s="1">
        <f t="shared" si="7"/>
        <v>0.03149782986111111</v>
      </c>
      <c r="M79" s="1">
        <f t="shared" si="8"/>
        <v>0.021219708333333333</v>
      </c>
      <c r="O79">
        <v>18.51326091</v>
      </c>
      <c r="P79">
        <v>-12.50225668</v>
      </c>
      <c r="Q79">
        <v>6.55083542</v>
      </c>
      <c r="S79">
        <v>16.17037769</v>
      </c>
      <c r="T79">
        <v>-13.72158352</v>
      </c>
      <c r="U79">
        <v>3.55620983</v>
      </c>
      <c r="W79">
        <f t="shared" si="9"/>
        <v>1.445509605323791</v>
      </c>
    </row>
    <row r="80" spans="1:23" ht="12.75">
      <c r="A80">
        <v>0.69</v>
      </c>
      <c r="B80">
        <f t="shared" si="5"/>
        <v>104.49999999999999</v>
      </c>
      <c r="C80" s="2">
        <v>0.032840267</v>
      </c>
      <c r="D80" s="2">
        <v>0.022081541</v>
      </c>
      <c r="E80" s="2">
        <v>0.024098427</v>
      </c>
      <c r="G80" s="1">
        <v>0.081401125</v>
      </c>
      <c r="H80" s="1">
        <v>0.023132892</v>
      </c>
      <c r="I80" s="1">
        <v>0.023132888</v>
      </c>
      <c r="J80" s="1">
        <f t="shared" si="6"/>
        <v>3.999999997894577E-09</v>
      </c>
      <c r="L80" s="1">
        <f t="shared" si="7"/>
        <v>0.056528559027777786</v>
      </c>
      <c r="M80" s="1">
        <f t="shared" si="8"/>
        <v>0.01606450833333333</v>
      </c>
      <c r="O80">
        <v>18.83570716</v>
      </c>
      <c r="P80">
        <v>-13.90978562</v>
      </c>
      <c r="Q80">
        <v>6.61708282</v>
      </c>
      <c r="S80">
        <v>16.35223972</v>
      </c>
      <c r="T80">
        <v>-15.03222035</v>
      </c>
      <c r="U80">
        <v>3.67358843</v>
      </c>
      <c r="W80">
        <f t="shared" si="9"/>
        <v>1.4417531346519186</v>
      </c>
    </row>
    <row r="81" spans="1:23" ht="12.75">
      <c r="A81">
        <v>0.7</v>
      </c>
      <c r="B81">
        <f t="shared" si="5"/>
        <v>106</v>
      </c>
      <c r="C81" s="2">
        <v>0.086723606</v>
      </c>
      <c r="D81" s="2">
        <v>0.014313008</v>
      </c>
      <c r="E81" s="2">
        <v>0.08535721</v>
      </c>
      <c r="G81" s="1">
        <v>0.15461696</v>
      </c>
      <c r="H81" s="1">
        <v>0.019744765</v>
      </c>
      <c r="I81" s="1">
        <v>0.019744763</v>
      </c>
      <c r="J81" s="1">
        <f t="shared" si="6"/>
        <v>2.0000000024167353E-09</v>
      </c>
      <c r="L81" s="1">
        <f t="shared" si="7"/>
        <v>0.10737288888888889</v>
      </c>
      <c r="M81" s="1">
        <f t="shared" si="8"/>
        <v>0.013711642361111113</v>
      </c>
      <c r="O81">
        <v>19.1606571</v>
      </c>
      <c r="P81">
        <v>-15.31444148</v>
      </c>
      <c r="Q81">
        <v>6.61583673</v>
      </c>
      <c r="S81">
        <v>16.60343244</v>
      </c>
      <c r="T81">
        <v>-16.33314828</v>
      </c>
      <c r="U81">
        <v>3.69900584</v>
      </c>
      <c r="W81">
        <f t="shared" si="9"/>
        <v>1.4428157245169526</v>
      </c>
    </row>
    <row r="82" spans="1:23" ht="12.75">
      <c r="A82">
        <v>0.71</v>
      </c>
      <c r="B82">
        <f t="shared" si="5"/>
        <v>107.5</v>
      </c>
      <c r="C82" s="2">
        <v>0.13283525</v>
      </c>
      <c r="D82" s="2">
        <v>0.012621402</v>
      </c>
      <c r="E82" s="2">
        <v>0.13221494</v>
      </c>
      <c r="G82" s="1">
        <v>0.21121868</v>
      </c>
      <c r="H82" s="1">
        <v>0.016662775</v>
      </c>
      <c r="I82" s="1">
        <v>0.016662784</v>
      </c>
      <c r="J82" s="1">
        <f t="shared" si="6"/>
        <v>-8.999999998732244E-09</v>
      </c>
      <c r="L82" s="1">
        <f t="shared" si="7"/>
        <v>0.14667963888888888</v>
      </c>
      <c r="M82" s="1">
        <f t="shared" si="8"/>
        <v>0.011571371527777779</v>
      </c>
      <c r="O82">
        <v>19.58519193</v>
      </c>
      <c r="P82">
        <v>-16.68605204</v>
      </c>
      <c r="Q82">
        <v>6.47380904</v>
      </c>
      <c r="S82">
        <v>16.98212321</v>
      </c>
      <c r="T82">
        <v>-17.59716689</v>
      </c>
      <c r="U82">
        <v>3.56809026</v>
      </c>
      <c r="W82">
        <f t="shared" si="9"/>
        <v>1.4411532473375026</v>
      </c>
    </row>
    <row r="83" spans="1:23" ht="12.75">
      <c r="A83">
        <v>0.72</v>
      </c>
      <c r="B83">
        <f t="shared" si="5"/>
        <v>109</v>
      </c>
      <c r="C83" s="2">
        <v>0.16511123</v>
      </c>
      <c r="D83" s="2">
        <v>0.014378393</v>
      </c>
      <c r="E83" s="2">
        <v>0.16447127</v>
      </c>
      <c r="G83" s="1">
        <v>0.24994641</v>
      </c>
      <c r="H83" s="1">
        <v>0.013271677</v>
      </c>
      <c r="I83" s="1">
        <v>0.013271669</v>
      </c>
      <c r="J83" s="1">
        <f t="shared" si="6"/>
        <v>8.000000000993324E-09</v>
      </c>
      <c r="L83" s="1">
        <f t="shared" si="7"/>
        <v>0.17357389583333335</v>
      </c>
      <c r="M83" s="1">
        <f t="shared" si="8"/>
        <v>0.009216442361111112</v>
      </c>
      <c r="O83">
        <v>20.16256615</v>
      </c>
      <c r="P83">
        <v>-17.96116145</v>
      </c>
      <c r="Q83">
        <v>6.13079638</v>
      </c>
      <c r="S83">
        <v>17.51733636</v>
      </c>
      <c r="T83">
        <v>-18.76042512</v>
      </c>
      <c r="U83">
        <v>3.2321617</v>
      </c>
      <c r="W83">
        <f t="shared" si="9"/>
        <v>1.4394901274664338</v>
      </c>
    </row>
    <row r="84" spans="1:23" ht="12.75">
      <c r="A84">
        <v>0.73</v>
      </c>
      <c r="B84">
        <f t="shared" si="5"/>
        <v>110.5</v>
      </c>
      <c r="C84" s="2">
        <v>0.18657037</v>
      </c>
      <c r="D84" s="2">
        <v>0.013810902</v>
      </c>
      <c r="E84" s="2">
        <v>0.18603134</v>
      </c>
      <c r="G84" s="1">
        <v>0.27321826</v>
      </c>
      <c r="H84" s="1">
        <v>0.0099249836</v>
      </c>
      <c r="I84" s="1">
        <v>0.009924987</v>
      </c>
      <c r="J84" s="1">
        <f t="shared" si="6"/>
        <v>-3.4000000002920583E-09</v>
      </c>
      <c r="L84" s="1">
        <f t="shared" si="7"/>
        <v>0.18973490277777777</v>
      </c>
      <c r="M84" s="1">
        <f t="shared" si="8"/>
        <v>0.006892349722222222</v>
      </c>
      <c r="O84">
        <v>20.90166934</v>
      </c>
      <c r="P84">
        <v>-19.05383027</v>
      </c>
      <c r="Q84">
        <v>5.55465998</v>
      </c>
      <c r="S84">
        <v>18.20692366</v>
      </c>
      <c r="T84">
        <v>-19.7414616</v>
      </c>
      <c r="U84">
        <v>2.67184748</v>
      </c>
      <c r="W84">
        <f t="shared" si="9"/>
        <v>1.4403443492179466</v>
      </c>
    </row>
    <row r="85" spans="1:23" ht="12.75">
      <c r="A85">
        <v>0.74</v>
      </c>
      <c r="B85">
        <f t="shared" si="5"/>
        <v>112</v>
      </c>
      <c r="C85" s="2">
        <v>0.19627746</v>
      </c>
      <c r="D85" s="2">
        <v>0.0092401294</v>
      </c>
      <c r="E85" s="2">
        <v>0.19605984</v>
      </c>
      <c r="G85" s="1">
        <v>0.28700264</v>
      </c>
      <c r="H85" s="1">
        <v>0.0066394177</v>
      </c>
      <c r="I85" s="1">
        <v>0.0066394231</v>
      </c>
      <c r="J85" s="1">
        <f t="shared" si="6"/>
        <v>-5.400000000106708E-09</v>
      </c>
      <c r="L85" s="1">
        <f t="shared" si="7"/>
        <v>0.19930738888888888</v>
      </c>
      <c r="M85" s="1">
        <f t="shared" si="8"/>
        <v>0.004610706736111111</v>
      </c>
      <c r="O85">
        <v>21.77597337</v>
      </c>
      <c r="P85">
        <v>-19.87128036</v>
      </c>
      <c r="Q85">
        <v>4.75343613</v>
      </c>
      <c r="S85">
        <v>19.01853503</v>
      </c>
      <c r="T85">
        <v>-20.4550762</v>
      </c>
      <c r="U85">
        <v>1.90778134</v>
      </c>
      <c r="W85">
        <f t="shared" si="9"/>
        <v>1.4380195746640363</v>
      </c>
    </row>
    <row r="86" spans="1:23" ht="12.75">
      <c r="A86">
        <v>0.75</v>
      </c>
      <c r="B86">
        <f t="shared" si="5"/>
        <v>113.5</v>
      </c>
      <c r="C86" s="2">
        <v>0.20893812</v>
      </c>
      <c r="D86" s="2">
        <v>-0.0057643666</v>
      </c>
      <c r="E86" s="2">
        <v>0.20885396</v>
      </c>
      <c r="G86" s="1">
        <v>0.28987675</v>
      </c>
      <c r="H86" s="1">
        <v>0.0038558875</v>
      </c>
      <c r="I86" s="1">
        <v>0.0038558843</v>
      </c>
      <c r="J86" s="1">
        <f t="shared" si="6"/>
        <v>3.1999999997901762E-09</v>
      </c>
      <c r="L86" s="1">
        <f t="shared" si="7"/>
        <v>0.20130329861111113</v>
      </c>
      <c r="M86" s="1">
        <f t="shared" si="8"/>
        <v>0.002677699652777778</v>
      </c>
      <c r="O86">
        <v>22.731837</v>
      </c>
      <c r="P86">
        <v>-20.33100978</v>
      </c>
      <c r="Q86">
        <v>3.7824192</v>
      </c>
      <c r="S86">
        <v>19.8993267</v>
      </c>
      <c r="T86">
        <v>-20.83797028</v>
      </c>
      <c r="U86">
        <v>0.99951224</v>
      </c>
      <c r="W86">
        <f t="shared" si="9"/>
        <v>1.4386071126485684</v>
      </c>
    </row>
    <row r="87" spans="1:23" ht="12.75">
      <c r="A87">
        <v>0.76</v>
      </c>
      <c r="B87">
        <f t="shared" si="5"/>
        <v>115</v>
      </c>
      <c r="C87" s="2">
        <v>0.18902642</v>
      </c>
      <c r="D87" s="2">
        <v>0.0035627223</v>
      </c>
      <c r="E87" s="2">
        <v>0.18889304</v>
      </c>
      <c r="G87" s="1">
        <v>0.29544729</v>
      </c>
      <c r="H87" s="1">
        <v>-0.016538527</v>
      </c>
      <c r="I87" s="1">
        <v>-0.016538527</v>
      </c>
      <c r="J87" s="1">
        <f t="shared" si="6"/>
        <v>0</v>
      </c>
      <c r="L87" s="1">
        <f t="shared" si="7"/>
        <v>0.20517172916666665</v>
      </c>
      <c r="M87" s="1">
        <f t="shared" si="8"/>
        <v>-0.011485088194444446</v>
      </c>
      <c r="O87">
        <v>23.70656894</v>
      </c>
      <c r="P87">
        <v>-20.38158778</v>
      </c>
      <c r="Q87">
        <v>2.72557014</v>
      </c>
      <c r="S87">
        <v>20.79326203</v>
      </c>
      <c r="T87">
        <v>-20.86060017</v>
      </c>
      <c r="U87">
        <v>0.02450359</v>
      </c>
      <c r="W87">
        <f t="shared" si="9"/>
        <v>1.4397441848228019</v>
      </c>
    </row>
    <row r="88" spans="1:23" ht="12.75">
      <c r="A88">
        <v>0.77</v>
      </c>
      <c r="B88">
        <f t="shared" si="5"/>
        <v>116.5</v>
      </c>
      <c r="C88" s="2">
        <v>0.24866402</v>
      </c>
      <c r="D88" s="2">
        <v>-0.052787226</v>
      </c>
      <c r="E88" s="2">
        <v>0.24283362</v>
      </c>
      <c r="G88" s="1">
        <v>0.24361248</v>
      </c>
      <c r="H88" s="1">
        <v>-0.0094600163</v>
      </c>
      <c r="I88" s="1">
        <v>-0.0094600185</v>
      </c>
      <c r="J88" s="1">
        <f t="shared" si="6"/>
        <v>2.1999999998828512E-09</v>
      </c>
      <c r="L88" s="1">
        <f t="shared" si="7"/>
        <v>0.16917533333333334</v>
      </c>
      <c r="M88" s="1">
        <f t="shared" si="8"/>
        <v>-0.00656945576388889</v>
      </c>
      <c r="O88">
        <v>24.62748823</v>
      </c>
      <c r="P88">
        <v>-20.02309411</v>
      </c>
      <c r="Q88">
        <v>1.678549</v>
      </c>
      <c r="S88">
        <v>21.64112337</v>
      </c>
      <c r="T88">
        <v>-20.52386673</v>
      </c>
      <c r="U88">
        <v>-0.9339332</v>
      </c>
      <c r="W88">
        <f t="shared" si="9"/>
        <v>1.4388722482116139</v>
      </c>
    </row>
    <row r="89" spans="1:23" ht="12.75">
      <c r="A89">
        <v>0.78</v>
      </c>
      <c r="B89">
        <f t="shared" si="5"/>
        <v>118</v>
      </c>
      <c r="C89" s="2">
        <v>0.1112774</v>
      </c>
      <c r="D89" s="2">
        <v>0.040345054</v>
      </c>
      <c r="E89" s="2">
        <v>0.1036594</v>
      </c>
      <c r="G89" s="1">
        <v>0.17520375</v>
      </c>
      <c r="H89" s="1">
        <v>-0.017363599</v>
      </c>
      <c r="I89" s="1">
        <v>-0.017363597</v>
      </c>
      <c r="J89" s="1">
        <f t="shared" si="6"/>
        <v>-1.9999999989472883E-09</v>
      </c>
      <c r="L89" s="1">
        <f t="shared" si="7"/>
        <v>0.12166927083333333</v>
      </c>
      <c r="M89" s="1">
        <f t="shared" si="8"/>
        <v>-0.012058054861111112</v>
      </c>
      <c r="O89">
        <v>25.44195734</v>
      </c>
      <c r="P89">
        <v>-19.26399847</v>
      </c>
      <c r="Q89">
        <v>0.76708467</v>
      </c>
      <c r="S89">
        <v>22.40316248</v>
      </c>
      <c r="T89">
        <v>-19.85726025</v>
      </c>
      <c r="U89">
        <v>-1.7863476</v>
      </c>
      <c r="W89">
        <f t="shared" si="9"/>
        <v>1.4437152104959456</v>
      </c>
    </row>
    <row r="90" spans="1:23" ht="12.75">
      <c r="A90">
        <v>0.79</v>
      </c>
      <c r="B90">
        <f t="shared" si="5"/>
        <v>119.5</v>
      </c>
      <c r="C90" s="2">
        <v>0.1187283</v>
      </c>
      <c r="D90" s="2">
        <v>0.033403298</v>
      </c>
      <c r="E90" s="2">
        <v>0.11390297</v>
      </c>
      <c r="G90" s="1">
        <v>0.15238976</v>
      </c>
      <c r="H90" s="1">
        <v>-0.022510483</v>
      </c>
      <c r="I90" s="1">
        <v>-0.022510477</v>
      </c>
      <c r="J90" s="1">
        <f t="shared" si="6"/>
        <v>-6.000000000311312E-09</v>
      </c>
      <c r="L90" s="1">
        <f t="shared" si="7"/>
        <v>0.10582622222222224</v>
      </c>
      <c r="M90" s="1">
        <f t="shared" si="8"/>
        <v>-0.015632279861111112</v>
      </c>
      <c r="O90">
        <v>26.09844516</v>
      </c>
      <c r="P90">
        <v>-18.29532113</v>
      </c>
      <c r="Q90">
        <v>-0.07849298</v>
      </c>
      <c r="S90">
        <v>23.03307125</v>
      </c>
      <c r="T90">
        <v>-18.95613631</v>
      </c>
      <c r="U90">
        <v>-2.5254741</v>
      </c>
      <c r="W90">
        <f t="shared" si="9"/>
        <v>1.4407876183822292</v>
      </c>
    </row>
    <row r="91" spans="1:23" ht="12.75">
      <c r="A91">
        <v>0.8</v>
      </c>
      <c r="B91">
        <f t="shared" si="5"/>
        <v>121</v>
      </c>
      <c r="C91" s="2">
        <v>0.097153028</v>
      </c>
      <c r="D91" s="2">
        <v>0.048985415</v>
      </c>
      <c r="E91" s="2">
        <v>0.083899058</v>
      </c>
      <c r="G91" s="1">
        <v>0.13205233</v>
      </c>
      <c r="H91" s="1">
        <v>-0.026960081</v>
      </c>
      <c r="I91" s="1">
        <v>-0.026960088</v>
      </c>
      <c r="J91" s="1">
        <f t="shared" si="6"/>
        <v>6.999999999784956E-09</v>
      </c>
      <c r="L91" s="1">
        <f t="shared" si="7"/>
        <v>0.09170300694444444</v>
      </c>
      <c r="M91" s="1">
        <f t="shared" si="8"/>
        <v>-0.01872227847222222</v>
      </c>
      <c r="O91">
        <v>26.57723095</v>
      </c>
      <c r="P91">
        <v>-17.18480317</v>
      </c>
      <c r="Q91">
        <v>-0.86168069</v>
      </c>
      <c r="S91">
        <v>23.4999445</v>
      </c>
      <c r="T91">
        <v>-17.88689378</v>
      </c>
      <c r="U91">
        <v>-3.1538296</v>
      </c>
      <c r="W91">
        <f t="shared" si="9"/>
        <v>1.4428116248184717</v>
      </c>
    </row>
    <row r="92" spans="1:23" ht="12.75">
      <c r="A92">
        <v>0.81</v>
      </c>
      <c r="B92">
        <f t="shared" si="5"/>
        <v>122.50000000000001</v>
      </c>
      <c r="C92" s="2">
        <v>0.085823795</v>
      </c>
      <c r="D92" s="2">
        <v>0.054269925</v>
      </c>
      <c r="E92" s="2">
        <v>0.066483817</v>
      </c>
      <c r="G92" s="1">
        <v>0.11476385</v>
      </c>
      <c r="H92" s="1">
        <v>-0.035709846</v>
      </c>
      <c r="I92" s="1">
        <v>-0.035709852</v>
      </c>
      <c r="J92" s="1">
        <f t="shared" si="6"/>
        <v>5.999999996841865E-09</v>
      </c>
      <c r="L92" s="1">
        <f t="shared" si="7"/>
        <v>0.07969711805555556</v>
      </c>
      <c r="M92" s="1">
        <f t="shared" si="8"/>
        <v>-0.02479850416666667</v>
      </c>
      <c r="O92">
        <v>26.87907287</v>
      </c>
      <c r="P92">
        <v>-15.98275089</v>
      </c>
      <c r="Q92">
        <v>-1.60037356</v>
      </c>
      <c r="S92">
        <v>23.80980702</v>
      </c>
      <c r="T92">
        <v>-16.71038046</v>
      </c>
      <c r="U92">
        <v>-3.6833363</v>
      </c>
      <c r="W92">
        <f t="shared" si="9"/>
        <v>1.4442867760023081</v>
      </c>
    </row>
    <row r="93" spans="1:23" ht="12.75">
      <c r="A93">
        <v>0.82</v>
      </c>
      <c r="B93">
        <f t="shared" si="5"/>
        <v>123.99999999999999</v>
      </c>
      <c r="C93" s="2">
        <v>0.074042098</v>
      </c>
      <c r="D93" s="2">
        <v>0.05640782</v>
      </c>
      <c r="E93" s="2">
        <v>0.047874002</v>
      </c>
      <c r="G93" s="1">
        <v>0.10005428</v>
      </c>
      <c r="H93" s="1">
        <v>-0.044890397</v>
      </c>
      <c r="I93" s="1">
        <v>-0.044890387</v>
      </c>
      <c r="J93" s="1">
        <f t="shared" si="6"/>
        <v>-1.0000000001675335E-08</v>
      </c>
      <c r="L93" s="1">
        <f t="shared" si="7"/>
        <v>0.06948213888888889</v>
      </c>
      <c r="M93" s="1">
        <f t="shared" si="8"/>
        <v>-0.031173886805555554</v>
      </c>
      <c r="O93">
        <v>27.01235737</v>
      </c>
      <c r="P93">
        <v>-14.73212771</v>
      </c>
      <c r="Q93">
        <v>-2.31040257</v>
      </c>
      <c r="S93">
        <v>23.98021036</v>
      </c>
      <c r="T93">
        <v>-15.47556473</v>
      </c>
      <c r="U93">
        <v>-4.1350707</v>
      </c>
      <c r="W93">
        <f t="shared" si="9"/>
        <v>1.442094353671276</v>
      </c>
    </row>
    <row r="94" spans="1:23" ht="12.75">
      <c r="A94">
        <v>0.83</v>
      </c>
      <c r="B94">
        <f t="shared" si="5"/>
        <v>125.5</v>
      </c>
      <c r="C94" s="2">
        <v>0.064395121</v>
      </c>
      <c r="D94" s="2">
        <v>0.054441798</v>
      </c>
      <c r="E94" s="2">
        <v>0.034368247</v>
      </c>
      <c r="G94" s="1">
        <v>0.087512749</v>
      </c>
      <c r="H94" s="1">
        <v>-0.059126041</v>
      </c>
      <c r="I94" s="1">
        <v>-0.059126041</v>
      </c>
      <c r="J94" s="1">
        <f t="shared" si="6"/>
        <v>0</v>
      </c>
      <c r="L94" s="1">
        <f t="shared" si="7"/>
        <v>0.06077274236111111</v>
      </c>
      <c r="M94" s="1">
        <f t="shared" si="8"/>
        <v>-0.041059750694444445</v>
      </c>
      <c r="O94">
        <v>26.99292187</v>
      </c>
      <c r="P94">
        <v>-13.46739772</v>
      </c>
      <c r="Q94">
        <v>-3.00301822</v>
      </c>
      <c r="S94">
        <v>24.02549687</v>
      </c>
      <c r="T94">
        <v>-14.20935629</v>
      </c>
      <c r="U94">
        <v>-4.527408</v>
      </c>
      <c r="W94">
        <f t="shared" si="9"/>
        <v>1.4436600668065696</v>
      </c>
    </row>
    <row r="95" spans="1:23" ht="12.75">
      <c r="A95">
        <v>0.84</v>
      </c>
      <c r="B95">
        <f t="shared" si="5"/>
        <v>127</v>
      </c>
      <c r="C95" s="2">
        <v>0.056486513</v>
      </c>
      <c r="D95" s="2">
        <v>0.05095916</v>
      </c>
      <c r="E95" s="2">
        <v>0.024369232</v>
      </c>
      <c r="G95" s="1">
        <v>0.077789725</v>
      </c>
      <c r="H95" s="1">
        <v>-0.07869129</v>
      </c>
      <c r="I95" s="1">
        <v>-0.078691289</v>
      </c>
      <c r="J95" s="1">
        <f t="shared" si="6"/>
        <v>-9.999999994736442E-10</v>
      </c>
      <c r="L95" s="1">
        <f t="shared" si="7"/>
        <v>0.054020642361111114</v>
      </c>
      <c r="M95" s="1">
        <f t="shared" si="8"/>
        <v>-0.054646729166666665</v>
      </c>
      <c r="O95">
        <v>26.83928752</v>
      </c>
      <c r="P95">
        <v>-12.20558528</v>
      </c>
      <c r="Q95">
        <v>-3.68740133</v>
      </c>
      <c r="S95">
        <v>23.95601267</v>
      </c>
      <c r="T95">
        <v>-12.92879789</v>
      </c>
      <c r="U95">
        <v>-4.8728725</v>
      </c>
      <c r="W95">
        <f t="shared" si="9"/>
        <v>1.4440673257304457</v>
      </c>
    </row>
    <row r="96" spans="1:23" ht="12.75">
      <c r="A96">
        <v>0.85</v>
      </c>
      <c r="B96">
        <f t="shared" si="5"/>
        <v>128.5</v>
      </c>
      <c r="C96" s="2">
        <v>0.050517597</v>
      </c>
      <c r="D96" s="2">
        <v>0.047671305</v>
      </c>
      <c r="E96" s="2">
        <v>0.016681394</v>
      </c>
      <c r="G96" s="1">
        <v>0.071928833</v>
      </c>
      <c r="H96" s="1">
        <v>-0.10175192</v>
      </c>
      <c r="I96" s="1">
        <v>-0.10175193</v>
      </c>
      <c r="J96" s="1">
        <f t="shared" si="6"/>
        <v>1.000000000861423E-08</v>
      </c>
      <c r="L96" s="1">
        <f t="shared" si="7"/>
        <v>0.04995057847222222</v>
      </c>
      <c r="M96" s="1">
        <f t="shared" si="8"/>
        <v>-0.07066105555555556</v>
      </c>
      <c r="O96">
        <v>26.56865675</v>
      </c>
      <c r="P96">
        <v>-10.95970364</v>
      </c>
      <c r="Q96">
        <v>-4.36553728</v>
      </c>
      <c r="S96">
        <v>23.78436129</v>
      </c>
      <c r="T96">
        <v>-11.64966727</v>
      </c>
      <c r="U96">
        <v>-5.1808611</v>
      </c>
      <c r="W96">
        <f t="shared" si="9"/>
        <v>1.4429691084923582</v>
      </c>
    </row>
    <row r="97" spans="1:23" ht="12.75">
      <c r="A97">
        <v>0.86</v>
      </c>
      <c r="B97">
        <f t="shared" si="5"/>
        <v>130</v>
      </c>
      <c r="C97" s="2">
        <v>0.048011301</v>
      </c>
      <c r="D97" s="2">
        <v>0.04690576</v>
      </c>
      <c r="E97" s="2">
        <v>0.010233017</v>
      </c>
      <c r="G97" s="1">
        <v>0.070254005</v>
      </c>
      <c r="H97" s="1">
        <v>-0.12677909</v>
      </c>
      <c r="I97" s="1">
        <v>-0.12677908</v>
      </c>
      <c r="J97" s="1">
        <f t="shared" si="6"/>
        <v>-1.0000000022492017E-08</v>
      </c>
      <c r="L97" s="1">
        <f t="shared" si="7"/>
        <v>0.04878750347222222</v>
      </c>
      <c r="M97" s="1">
        <f t="shared" si="8"/>
        <v>-0.08804103472222223</v>
      </c>
      <c r="O97">
        <v>26.1947037</v>
      </c>
      <c r="P97">
        <v>-9.73829413</v>
      </c>
      <c r="Q97">
        <v>-5.03671369</v>
      </c>
      <c r="S97">
        <v>23.52407216</v>
      </c>
      <c r="T97">
        <v>-10.38004336</v>
      </c>
      <c r="U97">
        <v>-5.460263</v>
      </c>
      <c r="W97">
        <f t="shared" si="9"/>
        <v>1.443591948524949</v>
      </c>
    </row>
    <row r="98" spans="1:23" ht="12.75">
      <c r="A98">
        <v>0.87</v>
      </c>
      <c r="B98">
        <f t="shared" si="5"/>
        <v>131.5</v>
      </c>
      <c r="C98" s="2">
        <v>0.048788938</v>
      </c>
      <c r="D98" s="2">
        <v>0.048644547</v>
      </c>
      <c r="E98" s="2">
        <v>0.0036638483</v>
      </c>
      <c r="G98" s="1">
        <v>0.070945882</v>
      </c>
      <c r="H98" s="1">
        <v>-0.15231695</v>
      </c>
      <c r="I98" s="1">
        <v>-0.15231695</v>
      </c>
      <c r="J98" s="1">
        <f t="shared" si="6"/>
        <v>0</v>
      </c>
      <c r="L98" s="1">
        <f t="shared" si="7"/>
        <v>0.04926797361111111</v>
      </c>
      <c r="M98" s="1">
        <f t="shared" si="8"/>
        <v>-0.10577565972222223</v>
      </c>
      <c r="O98">
        <v>25.72412873</v>
      </c>
      <c r="P98">
        <v>-8.54589101</v>
      </c>
      <c r="Q98">
        <v>-5.70055984</v>
      </c>
      <c r="S98">
        <v>23.18363294</v>
      </c>
      <c r="T98">
        <v>-9.12361248999999</v>
      </c>
      <c r="U98">
        <v>-5.717442</v>
      </c>
      <c r="W98">
        <f t="shared" si="9"/>
        <v>1.4442808489495342</v>
      </c>
    </row>
    <row r="99" spans="1:23" ht="12.75">
      <c r="A99">
        <v>0.88</v>
      </c>
      <c r="B99">
        <f t="shared" si="5"/>
        <v>133</v>
      </c>
      <c r="C99" s="2">
        <v>0.049703618</v>
      </c>
      <c r="D99" s="2">
        <v>0.049511114</v>
      </c>
      <c r="E99" s="2">
        <v>-0.004088131</v>
      </c>
      <c r="G99" s="1">
        <v>0.071774856</v>
      </c>
      <c r="H99" s="1">
        <v>-0.17449476</v>
      </c>
      <c r="I99" s="1">
        <v>-0.17449477</v>
      </c>
      <c r="J99" s="1">
        <f t="shared" si="6"/>
        <v>9.999999994736442E-09</v>
      </c>
      <c r="L99" s="1">
        <f t="shared" si="7"/>
        <v>0.04984365</v>
      </c>
      <c r="M99" s="1">
        <f t="shared" si="8"/>
        <v>-0.12117691666666668</v>
      </c>
      <c r="O99">
        <v>25.15881477</v>
      </c>
      <c r="P99">
        <v>-7.38910777</v>
      </c>
      <c r="Q99">
        <v>-6.35494492</v>
      </c>
      <c r="S99">
        <v>22.76508958</v>
      </c>
      <c r="T99">
        <v>-7.88699564</v>
      </c>
      <c r="U99">
        <v>-5.9551235</v>
      </c>
      <c r="W99">
        <f t="shared" si="9"/>
        <v>1.4432199245809163</v>
      </c>
    </row>
    <row r="100" spans="1:23" ht="12.75">
      <c r="A100">
        <v>0.89</v>
      </c>
      <c r="B100">
        <f t="shared" si="5"/>
        <v>134.5</v>
      </c>
      <c r="C100" s="2">
        <v>0.049721102</v>
      </c>
      <c r="D100" s="2">
        <v>0.04805866</v>
      </c>
      <c r="E100" s="2">
        <v>-0.012517597</v>
      </c>
      <c r="G100" s="1">
        <v>0.073157047</v>
      </c>
      <c r="H100" s="1">
        <v>-0.18516646</v>
      </c>
      <c r="I100" s="1">
        <v>-0.18516646</v>
      </c>
      <c r="J100" s="1">
        <f t="shared" si="6"/>
        <v>0</v>
      </c>
      <c r="L100" s="1">
        <f t="shared" si="7"/>
        <v>0.05080350486111111</v>
      </c>
      <c r="M100" s="1">
        <f t="shared" si="8"/>
        <v>-0.12858781944444445</v>
      </c>
      <c r="O100">
        <v>24.50090198</v>
      </c>
      <c r="P100">
        <v>-6.27601594</v>
      </c>
      <c r="Q100">
        <v>-6.99608538</v>
      </c>
      <c r="S100">
        <v>22.26363743</v>
      </c>
      <c r="T100">
        <v>-6.67651919</v>
      </c>
      <c r="U100">
        <v>-6.1746096</v>
      </c>
      <c r="W100">
        <f t="shared" si="9"/>
        <v>1.4448949214745654</v>
      </c>
    </row>
    <row r="101" spans="1:23" ht="12.75">
      <c r="A101">
        <v>0.9</v>
      </c>
      <c r="B101">
        <f t="shared" si="5"/>
        <v>136</v>
      </c>
      <c r="C101" s="2">
        <v>0.050963226</v>
      </c>
      <c r="D101" s="2">
        <v>0.04621076</v>
      </c>
      <c r="E101" s="2">
        <v>-0.021252774</v>
      </c>
      <c r="G101" s="1">
        <v>0.078603346</v>
      </c>
      <c r="H101" s="1">
        <v>-0.17526386</v>
      </c>
      <c r="I101" s="1">
        <v>-0.17526386</v>
      </c>
      <c r="J101" s="1">
        <f t="shared" si="6"/>
        <v>0</v>
      </c>
      <c r="L101" s="1">
        <f t="shared" si="7"/>
        <v>0.05458565694444445</v>
      </c>
      <c r="M101" s="1">
        <f t="shared" si="8"/>
        <v>-0.12171101388888889</v>
      </c>
      <c r="O101">
        <v>23.7519125</v>
      </c>
      <c r="P101">
        <v>-5.21044113</v>
      </c>
      <c r="Q101">
        <v>-7.62161429</v>
      </c>
      <c r="S101">
        <v>21.67390351</v>
      </c>
      <c r="T101">
        <v>-5.506728</v>
      </c>
      <c r="U101">
        <v>-6.3755441</v>
      </c>
      <c r="W101">
        <f t="shared" si="9"/>
        <v>1.4420012828420552</v>
      </c>
    </row>
    <row r="102" spans="1:23" ht="12.75">
      <c r="A102">
        <v>0.91</v>
      </c>
      <c r="B102">
        <f t="shared" si="5"/>
        <v>137.5</v>
      </c>
      <c r="C102" s="2">
        <v>0.056569623</v>
      </c>
      <c r="D102" s="2">
        <v>0.046907098</v>
      </c>
      <c r="E102" s="2">
        <v>-0.031496689</v>
      </c>
      <c r="G102" s="1">
        <v>0.089205288</v>
      </c>
      <c r="H102" s="1">
        <v>-0.1499391</v>
      </c>
      <c r="I102" s="1">
        <v>-0.14993909</v>
      </c>
      <c r="J102" s="1">
        <f t="shared" si="6"/>
        <v>-9.999999994736442E-09</v>
      </c>
      <c r="L102" s="1">
        <f t="shared" si="7"/>
        <v>0.061948116666666664</v>
      </c>
      <c r="M102" s="1">
        <f t="shared" si="8"/>
        <v>-0.10412437499999999</v>
      </c>
      <c r="O102">
        <v>22.91514465</v>
      </c>
      <c r="P102">
        <v>-4.20275691</v>
      </c>
      <c r="Q102">
        <v>-8.2247393</v>
      </c>
      <c r="S102">
        <v>20.98687695</v>
      </c>
      <c r="T102">
        <v>-4.38621934</v>
      </c>
      <c r="U102">
        <v>-6.5589211</v>
      </c>
      <c r="W102">
        <f t="shared" si="9"/>
        <v>1.4440252427543203</v>
      </c>
    </row>
    <row r="103" spans="1:23" ht="12.75">
      <c r="A103">
        <v>0.92</v>
      </c>
      <c r="B103">
        <f t="shared" si="5"/>
        <v>139</v>
      </c>
      <c r="C103" s="2">
        <v>0.066493882</v>
      </c>
      <c r="D103" s="2">
        <v>0.049862645</v>
      </c>
      <c r="E103" s="2">
        <v>-0.043989822</v>
      </c>
      <c r="G103" s="1">
        <v>0.10298384</v>
      </c>
      <c r="H103" s="1">
        <v>-0.11848412</v>
      </c>
      <c r="I103" s="1">
        <v>-0.11848413</v>
      </c>
      <c r="J103" s="1">
        <f t="shared" si="6"/>
        <v>9.999999994736442E-09</v>
      </c>
      <c r="L103" s="1">
        <f t="shared" si="7"/>
        <v>0.07151655555555556</v>
      </c>
      <c r="M103" s="1">
        <f t="shared" si="8"/>
        <v>-0.0822806388888889</v>
      </c>
      <c r="O103">
        <v>21.98335424</v>
      </c>
      <c r="P103">
        <v>-3.26128823</v>
      </c>
      <c r="Q103">
        <v>-8.79972822</v>
      </c>
      <c r="S103">
        <v>20.19705478</v>
      </c>
      <c r="T103">
        <v>-3.33362511</v>
      </c>
      <c r="U103">
        <v>-6.7240878</v>
      </c>
      <c r="W103">
        <f t="shared" si="9"/>
        <v>1.4434945129478665</v>
      </c>
    </row>
    <row r="104" spans="1:23" ht="12.75">
      <c r="A104">
        <v>0.93</v>
      </c>
      <c r="B104">
        <f t="shared" si="5"/>
        <v>140.5</v>
      </c>
      <c r="C104" s="2">
        <v>0.076513338</v>
      </c>
      <c r="D104" s="2">
        <v>0.052118321</v>
      </c>
      <c r="E104" s="2">
        <v>-0.056014376</v>
      </c>
      <c r="G104" s="1">
        <v>0.11662185</v>
      </c>
      <c r="H104" s="1">
        <v>-0.087611507</v>
      </c>
      <c r="I104" s="1">
        <v>-0.087611505</v>
      </c>
      <c r="J104" s="1">
        <f t="shared" si="6"/>
        <v>-1.9999999989472883E-09</v>
      </c>
      <c r="L104" s="1">
        <f t="shared" si="7"/>
        <v>0.08098739583333334</v>
      </c>
      <c r="M104" s="1">
        <f t="shared" si="8"/>
        <v>-0.06084132430555556</v>
      </c>
      <c r="O104">
        <v>20.95086668</v>
      </c>
      <c r="P104">
        <v>-2.40545408</v>
      </c>
      <c r="Q104">
        <v>-9.33376357</v>
      </c>
      <c r="S104">
        <v>19.29497611</v>
      </c>
      <c r="T104">
        <v>-2.37214511</v>
      </c>
      <c r="U104">
        <v>-6.869452</v>
      </c>
      <c r="W104">
        <f t="shared" si="9"/>
        <v>1.4421900779023555</v>
      </c>
    </row>
    <row r="105" spans="1:23" ht="12.75">
      <c r="A105">
        <v>0.94</v>
      </c>
      <c r="B105">
        <f t="shared" si="5"/>
        <v>142</v>
      </c>
      <c r="C105" s="2">
        <v>0.085468208</v>
      </c>
      <c r="D105" s="2">
        <v>0.053930249</v>
      </c>
      <c r="E105" s="2">
        <v>-0.0662756</v>
      </c>
      <c r="G105" s="1">
        <v>0.12835739</v>
      </c>
      <c r="H105" s="1">
        <v>-0.060391458</v>
      </c>
      <c r="I105" s="1">
        <v>-0.060391463</v>
      </c>
      <c r="J105" s="1">
        <f t="shared" si="6"/>
        <v>4.999999997368221E-09</v>
      </c>
      <c r="L105" s="1">
        <f t="shared" si="7"/>
        <v>0.08913707638888889</v>
      </c>
      <c r="M105" s="1">
        <f t="shared" si="8"/>
        <v>-0.041938512500000004</v>
      </c>
      <c r="O105">
        <v>19.81497367</v>
      </c>
      <c r="P105">
        <v>-1.65636823</v>
      </c>
      <c r="Q105">
        <v>-9.81181134999999</v>
      </c>
      <c r="S105">
        <v>18.27119935</v>
      </c>
      <c r="T105">
        <v>-1.53733104</v>
      </c>
      <c r="U105">
        <v>-6.9913089</v>
      </c>
      <c r="W105">
        <f t="shared" si="9"/>
        <v>1.4434279196473478</v>
      </c>
    </row>
    <row r="106" spans="1:23" ht="12.75">
      <c r="A106">
        <v>0.95</v>
      </c>
      <c r="B106">
        <f t="shared" si="5"/>
        <v>143.5</v>
      </c>
      <c r="C106" s="2">
        <v>0.093698379</v>
      </c>
      <c r="D106" s="2">
        <v>0.056245829</v>
      </c>
      <c r="E106" s="2">
        <v>-0.074936099</v>
      </c>
      <c r="G106" s="1">
        <v>0.13505249</v>
      </c>
      <c r="H106" s="1">
        <v>-0.039785883</v>
      </c>
      <c r="I106" s="1">
        <v>-0.039785878</v>
      </c>
      <c r="J106" s="1">
        <f t="shared" si="6"/>
        <v>-5.000000004307115E-09</v>
      </c>
      <c r="L106" s="1">
        <f t="shared" si="7"/>
        <v>0.09378645138888889</v>
      </c>
      <c r="M106" s="1">
        <f t="shared" si="8"/>
        <v>-0.027629085416666668</v>
      </c>
      <c r="O106">
        <v>18.57765683</v>
      </c>
      <c r="P106">
        <v>-1.03396087</v>
      </c>
      <c r="Q106">
        <v>-10.2181859</v>
      </c>
      <c r="S106">
        <v>17.12864024</v>
      </c>
      <c r="T106">
        <v>-0.87265972</v>
      </c>
      <c r="U106">
        <v>-7.0848145</v>
      </c>
      <c r="W106">
        <f t="shared" si="9"/>
        <v>1.442470422032596</v>
      </c>
    </row>
    <row r="107" spans="1:23" ht="12.75">
      <c r="A107">
        <v>0.96</v>
      </c>
      <c r="B107">
        <f t="shared" si="5"/>
        <v>145</v>
      </c>
      <c r="C107" s="2">
        <v>0.096787531</v>
      </c>
      <c r="D107" s="2">
        <v>0.056452875</v>
      </c>
      <c r="E107" s="2">
        <v>-0.078618457</v>
      </c>
      <c r="G107" s="1">
        <v>0.12852304</v>
      </c>
      <c r="H107" s="1">
        <v>-0.026994215</v>
      </c>
      <c r="I107" s="1">
        <v>-0.026994218</v>
      </c>
      <c r="J107" s="1">
        <f t="shared" si="6"/>
        <v>3.0000000018903794E-09</v>
      </c>
      <c r="L107" s="1">
        <f t="shared" si="7"/>
        <v>0.08925211111111112</v>
      </c>
      <c r="M107" s="1">
        <f t="shared" si="8"/>
        <v>-0.018745982638888888</v>
      </c>
      <c r="O107">
        <v>17.25317053</v>
      </c>
      <c r="P107">
        <v>-0.55890908</v>
      </c>
      <c r="Q107">
        <v>-10.5356489</v>
      </c>
      <c r="S107">
        <v>15.88883982</v>
      </c>
      <c r="T107">
        <v>-0.40576186</v>
      </c>
      <c r="U107">
        <v>-7.1475704</v>
      </c>
      <c r="W107">
        <f t="shared" si="9"/>
        <v>1.4427767108606206</v>
      </c>
    </row>
    <row r="108" spans="1:23" ht="12.75">
      <c r="A108">
        <v>0.97</v>
      </c>
      <c r="B108">
        <f t="shared" si="5"/>
        <v>146.5</v>
      </c>
      <c r="C108" s="2">
        <v>0.086099002</v>
      </c>
      <c r="D108" s="2">
        <v>0.049389618</v>
      </c>
      <c r="E108" s="2">
        <v>-0.070521183</v>
      </c>
      <c r="G108" s="1">
        <v>0.10407302</v>
      </c>
      <c r="H108" s="1">
        <v>-0.017936149</v>
      </c>
      <c r="I108" s="1">
        <v>-0.017936149</v>
      </c>
      <c r="J108" s="1">
        <f t="shared" si="6"/>
        <v>0</v>
      </c>
      <c r="L108" s="1">
        <f t="shared" si="7"/>
        <v>0.07227293055555556</v>
      </c>
      <c r="M108" s="1">
        <f t="shared" si="8"/>
        <v>-0.012455659027777777</v>
      </c>
      <c r="O108">
        <v>15.86307328</v>
      </c>
      <c r="P108">
        <v>-0.2402979</v>
      </c>
      <c r="Q108">
        <v>-10.7541007</v>
      </c>
      <c r="S108">
        <v>14.59250929</v>
      </c>
      <c r="T108">
        <v>-0.12990823</v>
      </c>
      <c r="U108">
        <v>-7.1820208</v>
      </c>
      <c r="W108">
        <f t="shared" si="9"/>
        <v>1.4446510146694032</v>
      </c>
    </row>
    <row r="109" spans="1:23" ht="12.75">
      <c r="A109">
        <v>0.98</v>
      </c>
      <c r="B109">
        <f t="shared" si="5"/>
        <v>148</v>
      </c>
      <c r="C109" s="2">
        <v>0.061248609</v>
      </c>
      <c r="D109" s="2">
        <v>0.03489425</v>
      </c>
      <c r="E109" s="2">
        <v>-0.050236143</v>
      </c>
      <c r="G109" s="1">
        <v>0.068581622</v>
      </c>
      <c r="H109" s="1">
        <v>-0.009566704</v>
      </c>
      <c r="I109" s="1">
        <v>-0.009566704</v>
      </c>
      <c r="J109" s="1">
        <f t="shared" si="6"/>
        <v>0</v>
      </c>
      <c r="L109" s="1">
        <f t="shared" si="7"/>
        <v>0.047626126388888884</v>
      </c>
      <c r="M109" s="1">
        <f t="shared" si="8"/>
        <v>-0.006643544444444445</v>
      </c>
      <c r="O109">
        <v>14.43472537</v>
      </c>
      <c r="P109">
        <v>-0.0637865</v>
      </c>
      <c r="Q109">
        <v>-10.8793306</v>
      </c>
      <c r="S109">
        <v>13.27100042</v>
      </c>
      <c r="T109">
        <v>-0.00240004</v>
      </c>
      <c r="U109">
        <v>-7.1952343</v>
      </c>
      <c r="W109">
        <f t="shared" si="9"/>
        <v>1.4429104361028382</v>
      </c>
    </row>
    <row r="110" spans="1:23" ht="12.75">
      <c r="A110">
        <v>0.99</v>
      </c>
      <c r="B110">
        <f t="shared" si="5"/>
        <v>149.5</v>
      </c>
      <c r="C110" s="2">
        <v>0.033265607</v>
      </c>
      <c r="D110" s="2">
        <v>0.019149759</v>
      </c>
      <c r="E110" s="2">
        <v>-0.027198454</v>
      </c>
      <c r="G110" s="1">
        <v>0.034277904</v>
      </c>
      <c r="H110" s="1">
        <v>-0.0026766317</v>
      </c>
      <c r="I110" s="1">
        <v>-0.0026766316</v>
      </c>
      <c r="J110" s="1">
        <f t="shared" si="6"/>
        <v>-1.0000000003410059E-10</v>
      </c>
      <c r="L110" s="1">
        <f t="shared" si="7"/>
        <v>0.023804099999999998</v>
      </c>
      <c r="M110" s="1">
        <f t="shared" si="8"/>
        <v>-0.0018587720138888888</v>
      </c>
      <c r="O110">
        <v>12.99466596</v>
      </c>
      <c r="P110">
        <v>0.00849206999999999</v>
      </c>
      <c r="Q110">
        <v>-10.9340593</v>
      </c>
      <c r="S110">
        <v>11.94527554</v>
      </c>
      <c r="T110">
        <v>0.03214104</v>
      </c>
      <c r="U110">
        <v>-7.1955159</v>
      </c>
      <c r="W110">
        <f t="shared" si="9"/>
        <v>1.443661563383202</v>
      </c>
    </row>
    <row r="111" spans="10:21" ht="12.75">
      <c r="J111" s="1">
        <f>MAX(J11:J110)</f>
        <v>1.1000000008087873E-08</v>
      </c>
      <c r="O111">
        <v>11.55113589</v>
      </c>
      <c r="P111">
        <v>0.02221775</v>
      </c>
      <c r="Q111">
        <v>-10.9478887</v>
      </c>
      <c r="S111">
        <v>10.61726358</v>
      </c>
      <c r="T111">
        <v>0.02423452</v>
      </c>
      <c r="U111">
        <v>-7.1900547</v>
      </c>
    </row>
    <row r="112" spans="10:24" ht="12.75">
      <c r="J112" s="1">
        <f>MIN(J12:J111)</f>
        <v>-1.100000000114898E-08</v>
      </c>
      <c r="V112" t="s">
        <v>11</v>
      </c>
      <c r="W112" s="2">
        <f>MAX(W12:W111)</f>
        <v>1.445509605323791</v>
      </c>
      <c r="X112" t="s">
        <v>12</v>
      </c>
    </row>
    <row r="113" spans="22:24" ht="12.75">
      <c r="V113" t="s">
        <v>10</v>
      </c>
      <c r="W113" s="2">
        <f>MIN(W13:W112)</f>
        <v>1.4380195746640363</v>
      </c>
      <c r="X113" t="s">
        <v>12</v>
      </c>
    </row>
    <row r="114" spans="22:24" ht="12.75">
      <c r="V114" t="s">
        <v>0</v>
      </c>
      <c r="W114">
        <f>SUM(W11:W110)</f>
        <v>144.28985001001098</v>
      </c>
      <c r="X114" t="s">
        <v>12</v>
      </c>
    </row>
    <row r="115" spans="23:24" ht="12.75">
      <c r="W115" s="4">
        <f>W114*0.0254</f>
        <v>3.6649621902542786</v>
      </c>
      <c r="X115" t="s">
        <v>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2005-03-08T20:32:50Z</dcterms:created>
  <dcterms:modified xsi:type="dcterms:W3CDTF">2005-03-16T16:42:41Z</dcterms:modified>
  <cp:category/>
  <cp:version/>
  <cp:contentType/>
  <cp:contentStatus/>
</cp:coreProperties>
</file>