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7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<sst xmlns="http://schemas.openxmlformats.org/spreadsheetml/2006/main" count="40" uniqueCount="31">
  <si>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(inches)</t>
  </si>
  <si>
    <t>Glass tape</t>
  </si>
  <si>
    <t>length/ turns</t>
  </si>
  <si>
    <t xml:space="preserve">No. of turns </t>
  </si>
  <si>
    <t xml:space="preserve">No. of </t>
  </si>
  <si>
    <t>Turn to Turn Insulation</t>
  </si>
  <si>
    <t>(Yards)</t>
  </si>
  <si>
    <t>Fabrication of Coils</t>
  </si>
  <si>
    <t>MODULAR COIL DESCRIPTION</t>
  </si>
  <si>
    <t>per coil</t>
  </si>
  <si>
    <t>coils</t>
  </si>
  <si>
    <t>Rolls**</t>
  </si>
  <si>
    <t>Sub Total</t>
  </si>
  <si>
    <t>inches</t>
  </si>
  <si>
    <t>No. half lapped layers =</t>
  </si>
  <si>
    <t>Glass =</t>
  </si>
  <si>
    <t>per 36 yard roll</t>
  </si>
  <si>
    <t>Glass cloth tape:  0.004 inch thick x 1 inch wide  (S-glass silane treated)</t>
  </si>
  <si>
    <t>*36 yard rolls</t>
  </si>
  <si>
    <t>Type C</t>
  </si>
  <si>
    <t>Type B</t>
  </si>
  <si>
    <t>Type A</t>
  </si>
  <si>
    <t>Length of insulation per turn per linear inch of conductor =</t>
  </si>
  <si>
    <t>2.96 inches x coil length x no. of turns x no. of layers x no. of coils = Total coil insulation requirements</t>
  </si>
  <si>
    <t>*20</t>
  </si>
  <si>
    <t>(actual)</t>
  </si>
  <si>
    <t>Length/turn</t>
  </si>
  <si>
    <t>per spool</t>
  </si>
  <si>
    <t>Actual</t>
  </si>
  <si>
    <t>Purchase</t>
  </si>
  <si>
    <t>(36 yd. Rolls)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</si>
</sst>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%"/>
    <numFmt numFmtId="166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3" borderId="16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3" fillId="3" borderId="6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16" xfId="0" applyFill="1" applyBorder="1" applyAlignment="1">
      <alignment horizontal="center"/>
    </xf>
    <xf numFmtId="0" fontId="4" fillId="3" borderId="16" xfId="0" applyFont="1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4" fontId="0" fillId="3" borderId="18" xfId="0" applyNumberForma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0" fillId="3" borderId="18" xfId="0" applyNumberFormat="1" applyFill="1" applyBorder="1" applyAlignment="1">
      <alignment/>
    </xf>
    <xf numFmtId="0" fontId="0" fillId="3" borderId="1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M42" sqref="M42"/>
    </sheetView>
  </sheetViews>
  <sheetFormatPr defaultColWidth="9.140625" defaultRowHeight="12.75"/>
  <cols>
    <col min="1" max="1" width="9.140625" style="1" customWidth="1"/>
    <col min="2" max="2" width="36.7109375" style="0" customWidth="1"/>
    <col min="3" max="3" width="12.00390625" style="1" customWidth="1"/>
    <col min="4" max="4" width="13.421875" style="1" customWidth="1"/>
    <col min="5" max="5" width="11.57421875" style="1" customWidth="1"/>
    <col min="6" max="6" width="9.8515625" style="0" customWidth="1"/>
    <col min="7" max="7" width="9.00390625" style="0" customWidth="1"/>
    <col min="8" max="8" width="11.57421875" style="0" customWidth="1"/>
    <col min="9" max="9" width="10.8515625" style="0" customWidth="1"/>
    <col min="10" max="10" width="10.28125" style="2" customWidth="1"/>
    <col min="11" max="11" width="13.421875" style="2" customWidth="1"/>
  </cols>
  <sheetData>
    <row r="1" spans="1:13" ht="13.5" thickBot="1">
      <c r="A1" s="45" t="s">
        <v>5</v>
      </c>
      <c r="B1" s="46"/>
      <c r="C1" s="35"/>
      <c r="D1" s="35"/>
      <c r="E1" s="35"/>
      <c r="F1" s="34"/>
      <c r="G1" s="34"/>
      <c r="H1" s="34"/>
      <c r="I1" s="34"/>
      <c r="J1" s="36"/>
      <c r="K1" s="36"/>
      <c r="L1" s="34"/>
      <c r="M1" s="37"/>
    </row>
    <row r="2" spans="1:13" ht="13.5" thickBot="1">
      <c r="A2" s="31"/>
      <c r="B2" s="50"/>
      <c r="C2" s="33"/>
      <c r="D2" s="33"/>
      <c r="E2" s="33"/>
      <c r="F2" s="32"/>
      <c r="G2" s="32"/>
      <c r="H2" s="32"/>
      <c r="I2" s="32"/>
      <c r="J2" s="51"/>
      <c r="K2" s="51"/>
      <c r="L2" s="32"/>
      <c r="M2" s="52"/>
    </row>
    <row r="3" spans="1:13" ht="13.5" thickBot="1">
      <c r="A3" s="31"/>
      <c r="B3" s="59" t="s">
        <v>22</v>
      </c>
      <c r="C3" s="60"/>
      <c r="D3" s="60"/>
      <c r="E3" s="82">
        <v>2.96</v>
      </c>
      <c r="F3" s="83" t="s">
        <v>13</v>
      </c>
      <c r="G3" s="55"/>
      <c r="H3" s="55"/>
      <c r="I3" s="55"/>
      <c r="J3" s="56"/>
      <c r="K3" s="57"/>
      <c r="L3" s="58"/>
      <c r="M3" s="52"/>
    </row>
    <row r="4" spans="1:13" s="65" customFormat="1" ht="13.5" thickBot="1">
      <c r="A4" s="63"/>
      <c r="B4" s="48"/>
      <c r="C4" s="49"/>
      <c r="D4" s="49"/>
      <c r="E4" s="57"/>
      <c r="F4" s="48"/>
      <c r="G4" s="55"/>
      <c r="H4" s="55"/>
      <c r="I4" s="55"/>
      <c r="J4" s="56"/>
      <c r="K4" s="57"/>
      <c r="L4" s="58"/>
      <c r="M4" s="64"/>
    </row>
    <row r="5" spans="1:13" ht="13.5" thickBot="1">
      <c r="A5" s="31"/>
      <c r="B5" s="59" t="s">
        <v>23</v>
      </c>
      <c r="C5" s="62"/>
      <c r="D5" s="60"/>
      <c r="E5" s="60"/>
      <c r="F5" s="61"/>
      <c r="G5" s="47"/>
      <c r="H5" s="81"/>
      <c r="I5" s="55"/>
      <c r="J5" s="56"/>
      <c r="K5" s="57"/>
      <c r="L5" s="58"/>
      <c r="M5" s="52"/>
    </row>
    <row r="6" spans="1:13" s="65" customFormat="1" ht="13.5" thickBot="1">
      <c r="A6" s="63"/>
      <c r="B6" s="48"/>
      <c r="C6" s="49"/>
      <c r="D6" s="49"/>
      <c r="E6" s="57"/>
      <c r="F6" s="48"/>
      <c r="G6" s="55"/>
      <c r="H6" s="55"/>
      <c r="I6" s="55"/>
      <c r="J6" s="56"/>
      <c r="K6" s="57"/>
      <c r="L6" s="58"/>
      <c r="M6" s="64"/>
    </row>
    <row r="7" spans="1:13" s="65" customFormat="1" ht="12.75">
      <c r="A7" s="63"/>
      <c r="B7" s="87" t="s">
        <v>17</v>
      </c>
      <c r="C7" s="88"/>
      <c r="D7" s="89"/>
      <c r="E7" s="90"/>
      <c r="F7" s="48"/>
      <c r="G7" s="55"/>
      <c r="H7" s="55"/>
      <c r="I7" s="55"/>
      <c r="J7" s="56"/>
      <c r="K7" s="57"/>
      <c r="L7" s="58"/>
      <c r="M7" s="64"/>
    </row>
    <row r="8" spans="1:13" s="65" customFormat="1" ht="13.5" thickBot="1">
      <c r="A8" s="63"/>
      <c r="B8" s="67"/>
      <c r="C8" s="69" t="s">
        <v>14</v>
      </c>
      <c r="D8" s="68"/>
      <c r="E8" s="70">
        <v>1</v>
      </c>
      <c r="F8" s="48"/>
      <c r="G8" s="55"/>
      <c r="H8" s="55"/>
      <c r="I8" s="55"/>
      <c r="J8" s="56"/>
      <c r="K8" s="57"/>
      <c r="L8" s="58"/>
      <c r="M8" s="64"/>
    </row>
    <row r="9" spans="1:13" s="65" customFormat="1" ht="12.75">
      <c r="A9" s="63"/>
      <c r="B9" s="48"/>
      <c r="C9" s="49"/>
      <c r="D9" s="49"/>
      <c r="E9" s="49"/>
      <c r="F9" s="48"/>
      <c r="G9" s="55"/>
      <c r="H9" s="55"/>
      <c r="I9" s="55"/>
      <c r="J9" s="56"/>
      <c r="K9" s="57"/>
      <c r="L9" s="58"/>
      <c r="M9" s="64"/>
    </row>
    <row r="10" spans="1:13" ht="12.75">
      <c r="A10" s="31"/>
      <c r="B10" s="32"/>
      <c r="C10" s="33"/>
      <c r="D10" s="33"/>
      <c r="E10" s="33"/>
      <c r="F10" s="33"/>
      <c r="G10" s="33"/>
      <c r="H10" s="78"/>
      <c r="I10" s="56"/>
      <c r="J10" s="56"/>
      <c r="K10" s="78"/>
      <c r="L10" s="56"/>
      <c r="M10" s="52"/>
    </row>
    <row r="11" spans="1:13" s="55" customFormat="1" ht="12.75">
      <c r="A11" s="63"/>
      <c r="C11" s="49"/>
      <c r="D11" s="49" t="s">
        <v>15</v>
      </c>
      <c r="E11" s="74">
        <v>25</v>
      </c>
      <c r="F11" s="72" t="s">
        <v>16</v>
      </c>
      <c r="G11" s="49"/>
      <c r="H11" s="79"/>
      <c r="I11" s="80"/>
      <c r="J11" s="80"/>
      <c r="K11" s="79"/>
      <c r="L11" s="56"/>
      <c r="M11" s="64"/>
    </row>
    <row r="12" spans="1:13" ht="13.5" thickBot="1">
      <c r="A12" s="31"/>
      <c r="B12" s="32"/>
      <c r="C12" s="33"/>
      <c r="D12" s="33"/>
      <c r="E12" s="71"/>
      <c r="F12" s="72"/>
      <c r="G12" s="33"/>
      <c r="H12" s="73"/>
      <c r="I12" s="51"/>
      <c r="J12" s="51"/>
      <c r="K12" s="77"/>
      <c r="L12" s="32"/>
      <c r="M12" s="52"/>
    </row>
    <row r="13" spans="1:13" ht="13.5" thickBot="1">
      <c r="A13" s="53" t="s">
        <v>7</v>
      </c>
      <c r="B13" s="30"/>
      <c r="C13" s="42"/>
      <c r="D13" s="43"/>
      <c r="E13" s="43"/>
      <c r="F13" s="43"/>
      <c r="G13" s="43"/>
      <c r="H13" s="38"/>
      <c r="I13" s="39"/>
      <c r="J13" s="39"/>
      <c r="K13" s="38"/>
      <c r="L13" s="41"/>
      <c r="M13" s="40"/>
    </row>
    <row r="14" spans="1:13" ht="12.75">
      <c r="A14" s="29"/>
      <c r="B14" s="29" t="s">
        <v>8</v>
      </c>
      <c r="C14" s="110" t="s">
        <v>2</v>
      </c>
      <c r="D14" s="97" t="s">
        <v>3</v>
      </c>
      <c r="E14" s="93" t="s">
        <v>26</v>
      </c>
      <c r="F14" s="102" t="s">
        <v>4</v>
      </c>
      <c r="G14" s="97" t="s">
        <v>4</v>
      </c>
      <c r="H14" s="3"/>
      <c r="I14" s="3" t="s">
        <v>1</v>
      </c>
      <c r="J14" s="4" t="s">
        <v>1</v>
      </c>
      <c r="K14" s="4" t="s">
        <v>1</v>
      </c>
      <c r="L14" s="7"/>
      <c r="M14" s="7"/>
    </row>
    <row r="15" spans="1:13" ht="13.5" thickBot="1">
      <c r="A15" s="5"/>
      <c r="B15" s="5"/>
      <c r="C15" s="111" t="s">
        <v>0</v>
      </c>
      <c r="D15" s="98" t="s">
        <v>9</v>
      </c>
      <c r="E15" s="94" t="s">
        <v>27</v>
      </c>
      <c r="F15" s="103" t="s">
        <v>10</v>
      </c>
      <c r="G15" s="98" t="s">
        <v>10</v>
      </c>
      <c r="H15" s="5"/>
      <c r="I15" s="5" t="s">
        <v>0</v>
      </c>
      <c r="J15" s="6" t="s">
        <v>6</v>
      </c>
      <c r="K15" s="6" t="s">
        <v>11</v>
      </c>
      <c r="L15" s="8"/>
      <c r="M15" s="8"/>
    </row>
    <row r="16" spans="1:13" ht="12.75">
      <c r="A16" s="29"/>
      <c r="B16" s="29"/>
      <c r="C16" s="112" t="s">
        <v>28</v>
      </c>
      <c r="D16" s="99" t="s">
        <v>28</v>
      </c>
      <c r="E16" s="95" t="s">
        <v>29</v>
      </c>
      <c r="F16" s="104" t="s">
        <v>29</v>
      </c>
      <c r="G16" s="99" t="s">
        <v>29</v>
      </c>
      <c r="H16" s="29"/>
      <c r="I16" s="29"/>
      <c r="J16" s="91"/>
      <c r="K16" s="91" t="s">
        <v>30</v>
      </c>
      <c r="L16" s="92"/>
      <c r="M16" s="92"/>
    </row>
    <row r="17" spans="1:13" ht="12.75">
      <c r="A17" s="9"/>
      <c r="B17" s="28"/>
      <c r="C17" s="113" t="s">
        <v>25</v>
      </c>
      <c r="D17" s="100"/>
      <c r="E17" s="96"/>
      <c r="F17" s="105"/>
      <c r="G17" s="100"/>
      <c r="H17" s="10"/>
      <c r="I17" s="10"/>
      <c r="J17" s="11"/>
      <c r="K17" s="11"/>
      <c r="L17" s="12"/>
      <c r="M17" s="12"/>
    </row>
    <row r="18" spans="1:13" ht="12.75">
      <c r="A18" s="9">
        <v>1</v>
      </c>
      <c r="B18" s="27" t="s">
        <v>21</v>
      </c>
      <c r="C18" s="113">
        <v>300</v>
      </c>
      <c r="D18" s="100">
        <v>80</v>
      </c>
      <c r="E18" s="96">
        <v>300</v>
      </c>
      <c r="F18" s="105">
        <v>80</v>
      </c>
      <c r="G18" s="100">
        <v>8</v>
      </c>
      <c r="H18" s="13"/>
      <c r="I18" s="11">
        <f>E18*F18*G18*E3*E8</f>
        <v>568320</v>
      </c>
      <c r="J18" s="11">
        <f>I18/36</f>
        <v>15786.666666666666</v>
      </c>
      <c r="K18" s="13">
        <f>J18/36</f>
        <v>438.5185185185185</v>
      </c>
      <c r="L18" s="10"/>
      <c r="M18" s="10"/>
    </row>
    <row r="19" spans="1:13" ht="12.75">
      <c r="A19" s="9"/>
      <c r="B19" s="10"/>
      <c r="C19" s="113"/>
      <c r="D19" s="100"/>
      <c r="E19" s="96"/>
      <c r="F19" s="105"/>
      <c r="G19" s="100"/>
      <c r="H19" s="13"/>
      <c r="I19" s="11"/>
      <c r="J19" s="11"/>
      <c r="K19" s="13"/>
      <c r="L19" s="10"/>
      <c r="M19" s="10"/>
    </row>
    <row r="20" spans="1:13" ht="12.75">
      <c r="A20" s="9"/>
      <c r="B20" s="10"/>
      <c r="C20" s="113"/>
      <c r="D20" s="100"/>
      <c r="E20" s="96"/>
      <c r="F20" s="105"/>
      <c r="G20" s="100"/>
      <c r="H20" s="13"/>
      <c r="I20" s="11"/>
      <c r="J20" s="11"/>
      <c r="K20" s="13"/>
      <c r="L20" s="10"/>
      <c r="M20" s="10"/>
    </row>
    <row r="21" spans="1:13" ht="12.75">
      <c r="A21" s="9">
        <v>2</v>
      </c>
      <c r="B21" s="27" t="s">
        <v>20</v>
      </c>
      <c r="C21" s="113">
        <v>292</v>
      </c>
      <c r="D21" s="100">
        <v>80</v>
      </c>
      <c r="E21" s="96">
        <v>300</v>
      </c>
      <c r="F21" s="105">
        <v>80</v>
      </c>
      <c r="G21" s="100">
        <v>6</v>
      </c>
      <c r="H21" s="13"/>
      <c r="I21" s="11">
        <f>G21*F21*E21*E3*E8</f>
        <v>426240</v>
      </c>
      <c r="J21" s="11">
        <f>I21/36</f>
        <v>11840</v>
      </c>
      <c r="K21" s="13">
        <f>J21/36</f>
        <v>328.8888888888889</v>
      </c>
      <c r="L21" s="10"/>
      <c r="M21" s="10"/>
    </row>
    <row r="22" spans="1:13" ht="12.75">
      <c r="A22" s="9"/>
      <c r="B22" s="10"/>
      <c r="C22" s="113"/>
      <c r="D22" s="100"/>
      <c r="E22" s="96"/>
      <c r="F22" s="105"/>
      <c r="G22" s="100"/>
      <c r="H22" s="13"/>
      <c r="I22" s="11"/>
      <c r="J22" s="11"/>
      <c r="K22" s="13"/>
      <c r="L22" s="10"/>
      <c r="M22" s="10"/>
    </row>
    <row r="23" spans="1:13" ht="12.75">
      <c r="A23" s="9"/>
      <c r="B23" s="10"/>
      <c r="C23" s="113"/>
      <c r="D23" s="100"/>
      <c r="E23" s="96"/>
      <c r="F23" s="105"/>
      <c r="G23" s="100"/>
      <c r="H23" s="13"/>
      <c r="I23" s="11"/>
      <c r="J23" s="11"/>
      <c r="K23" s="13"/>
      <c r="L23" s="10"/>
      <c r="M23" s="10"/>
    </row>
    <row r="24" spans="1:13" ht="12.75">
      <c r="A24" s="9">
        <v>3</v>
      </c>
      <c r="B24" s="27" t="s">
        <v>19</v>
      </c>
      <c r="C24" s="113">
        <v>270</v>
      </c>
      <c r="D24" s="100">
        <v>72</v>
      </c>
      <c r="E24" s="96">
        <v>300</v>
      </c>
      <c r="F24" s="105">
        <v>80</v>
      </c>
      <c r="G24" s="100">
        <v>6</v>
      </c>
      <c r="H24" s="13"/>
      <c r="I24" s="11">
        <f>G24*F24*E24*E3*E8</f>
        <v>426240</v>
      </c>
      <c r="J24" s="11">
        <f>I24/36</f>
        <v>11840</v>
      </c>
      <c r="K24" s="13">
        <f>J24/36</f>
        <v>328.8888888888889</v>
      </c>
      <c r="L24" s="10"/>
      <c r="M24" s="10"/>
    </row>
    <row r="25" spans="1:13" ht="13.5" thickBot="1">
      <c r="A25" s="9"/>
      <c r="B25" s="10"/>
      <c r="C25" s="113"/>
      <c r="D25" s="100"/>
      <c r="E25" s="96"/>
      <c r="F25" s="105"/>
      <c r="G25" s="100"/>
      <c r="H25" s="15"/>
      <c r="I25" s="15"/>
      <c r="J25" s="16"/>
      <c r="K25" s="16"/>
      <c r="L25" s="15"/>
      <c r="M25" s="15"/>
    </row>
    <row r="26" spans="1:13" ht="12.75">
      <c r="A26" s="9"/>
      <c r="B26" s="10"/>
      <c r="C26" s="113"/>
      <c r="D26" s="100"/>
      <c r="E26" s="96"/>
      <c r="F26" s="105"/>
      <c r="G26" s="100" t="s">
        <v>24</v>
      </c>
      <c r="H26" s="85"/>
      <c r="I26" s="86">
        <f>SUM(I18:I24)</f>
        <v>1420800</v>
      </c>
      <c r="J26" s="84">
        <f>SUM(J18:J24)</f>
        <v>39466.666666666664</v>
      </c>
      <c r="K26" s="85">
        <f>SUM(K18:K24)</f>
        <v>1096.2962962962963</v>
      </c>
      <c r="L26" s="66"/>
      <c r="M26" s="66"/>
    </row>
    <row r="27" spans="1:13" ht="13.5" thickBot="1">
      <c r="A27" s="9"/>
      <c r="B27" s="23"/>
      <c r="C27" s="113"/>
      <c r="D27" s="100"/>
      <c r="E27" s="96"/>
      <c r="F27" s="106"/>
      <c r="G27" s="101"/>
      <c r="H27" s="14"/>
      <c r="I27" s="44">
        <v>0.2</v>
      </c>
      <c r="J27" s="16">
        <f>J26*0.2</f>
        <v>7893.333333333333</v>
      </c>
      <c r="K27" s="14">
        <f>K26*0.2</f>
        <v>219.25925925925927</v>
      </c>
      <c r="L27" s="44">
        <v>0.2</v>
      </c>
      <c r="M27" s="10"/>
    </row>
    <row r="28" spans="1:13" ht="13.5" thickBot="1">
      <c r="A28" s="9"/>
      <c r="B28" s="23" t="s">
        <v>18</v>
      </c>
      <c r="C28" s="113"/>
      <c r="D28" s="100"/>
      <c r="E28" s="96"/>
      <c r="F28" s="106"/>
      <c r="G28" s="101"/>
      <c r="H28" s="17"/>
      <c r="I28" s="19" t="s">
        <v>12</v>
      </c>
      <c r="J28" s="19">
        <f>J27+J26</f>
        <v>47360</v>
      </c>
      <c r="K28" s="17">
        <f>SUM(K26:K27)</f>
        <v>1315.5555555555557</v>
      </c>
      <c r="L28" s="19" t="s">
        <v>12</v>
      </c>
      <c r="M28" s="10"/>
    </row>
    <row r="29" spans="1:13" ht="13.5" thickBot="1">
      <c r="A29" s="9"/>
      <c r="B29" s="54"/>
      <c r="C29" s="113"/>
      <c r="D29" s="100"/>
      <c r="E29" s="96"/>
      <c r="F29" s="106"/>
      <c r="G29" s="101"/>
      <c r="H29" s="75"/>
      <c r="I29" s="76"/>
      <c r="J29" s="75"/>
      <c r="K29" s="75">
        <f>K28*E11</f>
        <v>32888.88888888889</v>
      </c>
      <c r="L29" s="18"/>
      <c r="M29" s="10"/>
    </row>
    <row r="30" spans="1:13" ht="12.75">
      <c r="A30" s="20"/>
      <c r="B30" s="21"/>
      <c r="C30" s="114"/>
      <c r="D30" s="109"/>
      <c r="E30" s="31"/>
      <c r="F30" s="107"/>
      <c r="G30" s="52"/>
      <c r="H30" s="21"/>
      <c r="I30" s="21"/>
      <c r="J30" s="22"/>
      <c r="K30" s="22"/>
      <c r="L30" s="21"/>
      <c r="M30" s="21"/>
    </row>
    <row r="31" spans="1:13" ht="13.5" thickBot="1">
      <c r="A31" s="24"/>
      <c r="B31" s="25"/>
      <c r="C31" s="115"/>
      <c r="D31" s="68"/>
      <c r="E31" s="42"/>
      <c r="F31" s="108"/>
      <c r="G31" s="40"/>
      <c r="H31" s="25"/>
      <c r="I31" s="25"/>
      <c r="J31" s="26"/>
      <c r="K31" s="26"/>
      <c r="L31" s="25"/>
      <c r="M31" s="25"/>
    </row>
  </sheetData>
  <printOptions/>
  <pageMargins left="0.75" right="0.75" top="1" bottom="1" header="0.5" footer="0.5"/>
  <pageSetup horizontalDpi="300" verticalDpi="300" orientation="landscape" scale="65" r:id="rId1"/>
  <headerFooter alignWithMargins="0">
    <oddHeader>&amp;L&amp;8J.H.Chrzanowski&amp;C&amp;"Arial,Bold Italic"&amp;14NCSX Modular Coil Turn Insulation&amp;R&amp;8 7/12/04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2004-07-12T13:23:02Z</cp:lastPrinted>
  <dcterms:created xsi:type="dcterms:W3CDTF">2002-11-20T13:58:42Z</dcterms:created>
  <dcterms:modified xsi:type="dcterms:W3CDTF">2004-07-12T13:37:40Z</dcterms:modified>
  <cp:category/>
  <cp:version/>
  <cp:contentType/>
  <cp:contentStatus/>
</cp:coreProperties>
</file>