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5480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<sst xmlns="http://schemas.openxmlformats.org/spreadsheetml/2006/main" count="116" uniqueCount="78">
  <si>
    <t>Install coil in turning fixture</t>
  </si>
  <si>
    <t>Complete groundwrap installation</t>
  </si>
  <si>
    <t>Install silicone bag &amp; sprues</t>
  </si>
  <si>
    <t>Install epoxy shell</t>
  </si>
  <si>
    <t>Cleanup &amp; ready autoclave</t>
  </si>
  <si>
    <t>Vacuum pumpdown &amp; leak repair</t>
  </si>
  <si>
    <t>Clean casting using acceptable solvents</t>
  </si>
  <si>
    <t>Inspect and clean all threaded holes</t>
  </si>
  <si>
    <t>No. of</t>
  </si>
  <si>
    <t>Shifts</t>
  </si>
  <si>
    <t>Station No. 1- Casting Preparation</t>
  </si>
  <si>
    <t>TASK DESCRIPTION</t>
  </si>
  <si>
    <t>Epoxy fill coil</t>
  </si>
  <si>
    <t>Temperature rampup and Cure</t>
  </si>
  <si>
    <t>Temperature rampup and Post cure</t>
  </si>
  <si>
    <t>Temperature rampdown</t>
  </si>
  <si>
    <t>Total</t>
  </si>
  <si>
    <t>Position inner groundwrap insulation onto winding form (sides A &amp; B)</t>
  </si>
  <si>
    <t>Tech./Shift</t>
  </si>
  <si>
    <t>Vacuum pumpdown &amp; preheat mold and autoclave</t>
  </si>
  <si>
    <t>(Connect fill lines, manifolds, hookup thermocouples &amp; leak check)</t>
  </si>
  <si>
    <t>VPI Activities (Station 5)</t>
  </si>
  <si>
    <t>Post VPI Activities (Station 1)</t>
  </si>
  <si>
    <t>Install/set winding clamps sides A &amp; B</t>
  </si>
  <si>
    <t>Position and secure copper cladding plates</t>
  </si>
  <si>
    <t>Measure casting using metrology equipment</t>
  </si>
  <si>
    <t>Position and weld studs for winding clamps</t>
  </si>
  <si>
    <t>Position &amp; secure 1st. coil lead set [inc. brazing]</t>
  </si>
  <si>
    <t>Reposition coil from side A to side B</t>
  </si>
  <si>
    <t>Shift</t>
  </si>
  <si>
    <t xml:space="preserve"> Final coil prep &amp; Mold Application (Station 2 &amp; 4)</t>
  </si>
  <si>
    <t xml:space="preserve">  Coil Winding Station 2 and 4</t>
  </si>
  <si>
    <t>[Label, Inspect surfaces, &amp; magnetic permeability]</t>
  </si>
  <si>
    <t xml:space="preserve">Hrs per </t>
  </si>
  <si>
    <t>/coil</t>
  </si>
  <si>
    <t>Type C-Wind layer #1 - [10] turns of conductors  (4-in-hand)</t>
  </si>
  <si>
    <t>personhrs</t>
  </si>
  <si>
    <t>Pressure test cryo lines&amp; perform prelim. [pre-vpi] electrical tests</t>
  </si>
  <si>
    <t>Total Shifts per Coil</t>
  </si>
  <si>
    <r>
      <t>Prepare coil for winding  -</t>
    </r>
    <r>
      <rPr>
        <b/>
        <sz val="10"/>
        <rFont val="Arial"/>
        <family val="2"/>
      </rPr>
      <t>Total Shifts (17)</t>
    </r>
  </si>
  <si>
    <r>
      <t xml:space="preserve">Prepare station for Side "B" </t>
    </r>
    <r>
      <rPr>
        <b/>
        <sz val="10"/>
        <rFont val="Arial"/>
        <family val="2"/>
      </rPr>
      <t>-Total Shifts (1)</t>
    </r>
  </si>
  <si>
    <r>
      <t xml:space="preserve">Install outer Diagnostic loops </t>
    </r>
    <r>
      <rPr>
        <b/>
        <sz val="10"/>
        <rFont val="Arial"/>
        <family val="2"/>
      </rPr>
      <t>-Total Shifts (2)</t>
    </r>
  </si>
  <si>
    <r>
      <t>Perform pre-VPI elect. &amp; press. tests</t>
    </r>
    <r>
      <rPr>
        <b/>
        <sz val="10"/>
        <rFont val="Arial"/>
        <family val="2"/>
      </rPr>
      <t>-Total Shifts (1)</t>
    </r>
  </si>
  <si>
    <r>
      <t>Install bag mold around modular coil</t>
    </r>
    <r>
      <rPr>
        <b/>
        <sz val="10"/>
        <rFont val="Arial"/>
        <family val="2"/>
      </rPr>
      <t>- Total Shifts (8)</t>
    </r>
  </si>
  <si>
    <r>
      <t>Transfer modular coil to Autoclave</t>
    </r>
    <r>
      <rPr>
        <b/>
        <sz val="10"/>
        <rFont val="Arial"/>
        <family val="2"/>
      </rPr>
      <t xml:space="preserve"> -Total Shifts (1)</t>
    </r>
  </si>
  <si>
    <r>
      <t>Prepare modular coil for VPI -</t>
    </r>
    <r>
      <rPr>
        <b/>
        <sz val="10"/>
        <rFont val="Arial"/>
        <family val="2"/>
      </rPr>
      <t>Total Shifts (3)</t>
    </r>
  </si>
  <si>
    <r>
      <t xml:space="preserve">VPI modular coil </t>
    </r>
    <r>
      <rPr>
        <b/>
        <sz val="10"/>
        <rFont val="Arial"/>
        <family val="2"/>
      </rPr>
      <t>-Total Shifts (12)</t>
    </r>
  </si>
  <si>
    <r>
      <t>Transfer MC from Autoclave to Station #1</t>
    </r>
    <r>
      <rPr>
        <b/>
        <sz val="10"/>
        <rFont val="Arial"/>
        <family val="2"/>
      </rPr>
      <t>- Total Shifts (1)</t>
    </r>
  </si>
  <si>
    <r>
      <t xml:space="preserve">Perform </t>
    </r>
    <r>
      <rPr>
        <sz val="12"/>
        <rFont val="Arial"/>
        <family val="2"/>
      </rPr>
      <t xml:space="preserve">(RT) </t>
    </r>
    <r>
      <rPr>
        <b/>
        <sz val="12"/>
        <rFont val="Arial"/>
        <family val="2"/>
      </rPr>
      <t>electrical &amp; Pressure Tests</t>
    </r>
    <r>
      <rPr>
        <b/>
        <sz val="10"/>
        <rFont val="Arial"/>
        <family val="2"/>
      </rPr>
      <t>-Total Shifts (1)</t>
    </r>
  </si>
  <si>
    <r>
      <t>Remove coil from ring assembly</t>
    </r>
    <r>
      <rPr>
        <b/>
        <sz val="10"/>
        <rFont val="Arial"/>
        <family val="2"/>
      </rPr>
      <t>- Total shifts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(2)</t>
    </r>
  </si>
  <si>
    <r>
      <t xml:space="preserve">Finalize coil &amp; install final clamps </t>
    </r>
    <r>
      <rPr>
        <sz val="12"/>
        <rFont val="Arial"/>
        <family val="2"/>
      </rPr>
      <t>(40-50 clamps/per coil)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Total Shifts  (3)</t>
    </r>
  </si>
  <si>
    <r>
      <t>Electrical test poloidal break</t>
    </r>
    <r>
      <rPr>
        <b/>
        <sz val="10"/>
        <rFont val="Arial"/>
        <family val="2"/>
      </rPr>
      <t>-Total Shifts (1)</t>
    </r>
  </si>
  <si>
    <r>
      <t>Position &amp; mount casting to support ring</t>
    </r>
    <r>
      <rPr>
        <b/>
        <sz val="10"/>
        <rFont val="Arial"/>
        <family val="2"/>
      </rPr>
      <t>- Total Shifts</t>
    </r>
    <r>
      <rPr>
        <b/>
        <sz val="12"/>
        <rFont val="Arial"/>
        <family val="2"/>
      </rPr>
      <t xml:space="preserve"> (5)  </t>
    </r>
  </si>
  <si>
    <r>
      <t>Install coil in station 1b turning fixture</t>
    </r>
    <r>
      <rPr>
        <b/>
        <sz val="10"/>
        <rFont val="Arial"/>
        <family val="2"/>
      </rPr>
      <t>- Total Shifts (1)</t>
    </r>
  </si>
  <si>
    <r>
      <t xml:space="preserve">Inspect casting </t>
    </r>
    <r>
      <rPr>
        <b/>
        <sz val="10"/>
        <rFont val="Arial"/>
        <family val="2"/>
      </rPr>
      <t xml:space="preserve">-Total Shifts </t>
    </r>
    <r>
      <rPr>
        <b/>
        <sz val="8"/>
        <rFont val="Arial"/>
        <family val="2"/>
      </rPr>
      <t xml:space="preserve"> (3)       </t>
    </r>
  </si>
  <si>
    <r>
      <t>Install studs for winding clamps</t>
    </r>
    <r>
      <rPr>
        <b/>
        <sz val="10"/>
        <rFont val="Arial"/>
        <family val="2"/>
      </rPr>
      <t>- Total Shifts (3)</t>
    </r>
  </si>
  <si>
    <r>
      <t>Clean casting</t>
    </r>
    <r>
      <rPr>
        <b/>
        <sz val="10"/>
        <rFont val="Arial"/>
        <family val="2"/>
      </rPr>
      <t>- Total Shifts (1)</t>
    </r>
  </si>
  <si>
    <t xml:space="preserve">Total Shifts per Coil </t>
  </si>
  <si>
    <t xml:space="preserve">Total shifts per coil </t>
  </si>
  <si>
    <r>
      <t xml:space="preserve">Position lacing strips sides A &amp; B </t>
    </r>
    <r>
      <rPr>
        <b/>
        <sz val="10"/>
        <rFont val="Arial"/>
        <family val="2"/>
      </rPr>
      <t>[Metrology require't]</t>
    </r>
  </si>
  <si>
    <r>
      <t xml:space="preserve">Dimensional measure surface [First coil] </t>
    </r>
    <r>
      <rPr>
        <b/>
        <sz val="10"/>
        <rFont val="Arial"/>
        <family val="2"/>
      </rPr>
      <t>[Metrology require't]</t>
    </r>
  </si>
  <si>
    <r>
      <t xml:space="preserve"> </t>
    </r>
    <r>
      <rPr>
        <sz val="10"/>
        <rFont val="Arial"/>
        <family val="2"/>
      </rPr>
      <t xml:space="preserve">Reposition coil bundle [sides A &amp; B] </t>
    </r>
    <r>
      <rPr>
        <b/>
        <sz val="10"/>
        <rFont val="Arial"/>
        <family val="2"/>
      </rPr>
      <t>[Metrology require't]</t>
    </r>
  </si>
  <si>
    <r>
      <t xml:space="preserve">Secure Lacing </t>
    </r>
    <r>
      <rPr>
        <b/>
        <sz val="10"/>
        <rFont val="Arial"/>
        <family val="2"/>
      </rPr>
      <t>[Metrology require't]</t>
    </r>
  </si>
  <si>
    <r>
      <t xml:space="preserve">Remeasure after lacing is secured </t>
    </r>
    <r>
      <rPr>
        <b/>
        <sz val="10"/>
        <rFont val="Arial"/>
        <family val="2"/>
      </rPr>
      <t>[Metrology require't]</t>
    </r>
  </si>
  <si>
    <r>
      <t>Weld monuments, stud adapters &amp; lead nuts</t>
    </r>
    <r>
      <rPr>
        <b/>
        <sz val="10"/>
        <rFont val="Arial"/>
        <family val="2"/>
      </rPr>
      <t>-Total Shifts (2)</t>
    </r>
  </si>
  <si>
    <r>
      <t>Install inner cladding plates</t>
    </r>
    <r>
      <rPr>
        <b/>
        <sz val="10"/>
        <rFont val="Arial"/>
        <family val="2"/>
      </rPr>
      <t>- Total Shifts (6)</t>
    </r>
  </si>
  <si>
    <t>Position &amp; secure 2nd. coil lead set sides A &amp; B [inc. brazing]</t>
  </si>
  <si>
    <r>
      <t xml:space="preserve">Wind Side "B" </t>
    </r>
    <r>
      <rPr>
        <b/>
        <sz val="10"/>
        <rFont val="Arial"/>
        <family val="2"/>
      </rPr>
      <t>-Total Shifts (13)</t>
    </r>
  </si>
  <si>
    <r>
      <t xml:space="preserve">Wind Side "A"  </t>
    </r>
    <r>
      <rPr>
        <b/>
        <sz val="10"/>
        <rFont val="Arial"/>
        <family val="2"/>
      </rPr>
      <t>-Total Shifts (13)</t>
    </r>
  </si>
  <si>
    <r>
      <t xml:space="preserve">Final coil winding activities </t>
    </r>
    <r>
      <rPr>
        <b/>
        <sz val="10"/>
        <rFont val="Arial"/>
        <family val="2"/>
      </rPr>
      <t>-Total Shifts (17)</t>
    </r>
  </si>
  <si>
    <r>
      <t xml:space="preserve">Install chill plates &amp; Tubing </t>
    </r>
    <r>
      <rPr>
        <b/>
        <sz val="10"/>
        <rFont val="Arial"/>
        <family val="2"/>
      </rPr>
      <t>-Total Shifts (12)</t>
    </r>
  </si>
  <si>
    <r>
      <t>Remove sprues &amp; structural shell &amp; studs</t>
    </r>
    <r>
      <rPr>
        <b/>
        <sz val="10"/>
        <rFont val="Arial"/>
        <family val="2"/>
      </rPr>
      <t>- Total Shifts</t>
    </r>
  </si>
  <si>
    <t>Winding Form rework activities[ TBD]</t>
  </si>
  <si>
    <t>%</t>
  </si>
  <si>
    <t>Complete</t>
  </si>
  <si>
    <t>Install edge Kapton and Mold release</t>
  </si>
  <si>
    <r>
      <t>Fitup Lead blocks and terminals [</t>
    </r>
    <r>
      <rPr>
        <sz val="12"/>
        <rFont val="Arial"/>
        <family val="2"/>
      </rPr>
      <t>Remove lead blocks</t>
    </r>
    <r>
      <rPr>
        <b/>
        <sz val="12"/>
        <rFont val="Arial"/>
        <family val="2"/>
      </rPr>
      <t>]</t>
    </r>
  </si>
  <si>
    <t>Total Shifts required to complete [1] modular coil  [includes 4 shifts of casting rework activities]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</si>
</sst>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;[Red]#,##0.00"/>
    <numFmt numFmtId="168" formatCode="#,##0.0;[Red]#,##0.0"/>
    <numFmt numFmtId="169" formatCode="0.00;[Red]0.00"/>
    <numFmt numFmtId="170" formatCode="0;[Red]0"/>
    <numFmt numFmtId="171" formatCode="&quot;$&quot;#,##0.00;[Red]&quot;$&quot;#,##0.00"/>
    <numFmt numFmtId="172" formatCode="&quot;$&quot;#,##0"/>
    <numFmt numFmtId="173" formatCode="#,##0;[Red]#,##0"/>
    <numFmt numFmtId="174" formatCode="_(&quot;$&quot;* #,##0.0_);_(&quot;$&quot;* \(#,##0.0\);_(&quot;$&quot;* &quot;-&quot;??_);_(@_)"/>
    <numFmt numFmtId="175" formatCode="_(* #,##0_);_(* \(#,##0\);_(* &quot;-&quot;??_);_(@_)"/>
  </numFmts>
  <fonts count="1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b/>
      <sz val="16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horizontal="right" wrapText="1"/>
    </xf>
    <xf numFmtId="0" fontId="8" fillId="3" borderId="4" xfId="0" applyFont="1" applyFill="1" applyBorder="1" applyAlignment="1">
      <alignment horizontal="left" wrapText="1"/>
    </xf>
    <xf numFmtId="0" fontId="8" fillId="3" borderId="5" xfId="0" applyFont="1" applyFill="1" applyBorder="1" applyAlignment="1">
      <alignment horizontal="left" wrapText="1"/>
    </xf>
    <xf numFmtId="0" fontId="10" fillId="3" borderId="4" xfId="0" applyFont="1" applyFill="1" applyBorder="1" applyAlignment="1">
      <alignment horizontal="right" wrapText="1"/>
    </xf>
    <xf numFmtId="0" fontId="8" fillId="3" borderId="5" xfId="0" applyFont="1" applyFill="1" applyBorder="1" applyAlignment="1">
      <alignment wrapText="1"/>
    </xf>
    <xf numFmtId="0" fontId="0" fillId="3" borderId="4" xfId="0" applyFont="1" applyFill="1" applyBorder="1" applyAlignment="1">
      <alignment horizontal="right" wrapText="1"/>
    </xf>
    <xf numFmtId="0" fontId="0" fillId="3" borderId="3" xfId="0" applyFont="1" applyFill="1" applyBorder="1" applyAlignment="1">
      <alignment horizontal="right" wrapText="1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 wrapText="1"/>
    </xf>
    <xf numFmtId="0" fontId="8" fillId="4" borderId="7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8" fillId="5" borderId="6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8" fillId="3" borderId="2" xfId="0" applyFont="1" applyFill="1" applyBorder="1" applyAlignment="1">
      <alignment horizontal="left" wrapText="1"/>
    </xf>
    <xf numFmtId="0" fontId="8" fillId="3" borderId="7" xfId="0" applyFont="1" applyFill="1" applyBorder="1" applyAlignment="1">
      <alignment wrapText="1"/>
    </xf>
    <xf numFmtId="0" fontId="0" fillId="3" borderId="7" xfId="0" applyFont="1" applyFill="1" applyBorder="1" applyAlignment="1">
      <alignment horizontal="right" wrapText="1"/>
    </xf>
    <xf numFmtId="0" fontId="1" fillId="3" borderId="7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left" wrapText="1"/>
    </xf>
    <xf numFmtId="0" fontId="8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" borderId="4" xfId="0" applyFont="1" applyFill="1" applyBorder="1" applyAlignment="1">
      <alignment wrapText="1"/>
    </xf>
    <xf numFmtId="0" fontId="0" fillId="3" borderId="11" xfId="0" applyFont="1" applyFill="1" applyBorder="1" applyAlignment="1">
      <alignment horizontal="right" wrapText="1"/>
    </xf>
    <xf numFmtId="0" fontId="8" fillId="7" borderId="8" xfId="0" applyFont="1" applyFill="1" applyBorder="1" applyAlignment="1">
      <alignment horizontal="left" wrapText="1"/>
    </xf>
    <xf numFmtId="0" fontId="8" fillId="7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left"/>
    </xf>
    <xf numFmtId="0" fontId="10" fillId="7" borderId="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3" fillId="0" borderId="12" xfId="0" applyFont="1" applyBorder="1" applyAlignment="1">
      <alignment horizontal="right" wrapText="1"/>
    </xf>
    <xf numFmtId="0" fontId="3" fillId="0" borderId="12" xfId="0" applyFont="1" applyBorder="1" applyAlignment="1">
      <alignment horizontal="center"/>
    </xf>
    <xf numFmtId="0" fontId="8" fillId="3" borderId="4" xfId="0" applyFont="1" applyFill="1" applyBorder="1" applyAlignment="1">
      <alignment wrapText="1"/>
    </xf>
    <xf numFmtId="0" fontId="8" fillId="3" borderId="7" xfId="0" applyFont="1" applyFill="1" applyBorder="1" applyAlignment="1">
      <alignment horizontal="left" wrapText="1"/>
    </xf>
    <xf numFmtId="171" fontId="10" fillId="0" borderId="0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left" wrapText="1"/>
    </xf>
    <xf numFmtId="0" fontId="8" fillId="5" borderId="8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left" wrapText="1"/>
    </xf>
    <xf numFmtId="0" fontId="8" fillId="3" borderId="9" xfId="0" applyFont="1" applyFill="1" applyBorder="1" applyAlignment="1">
      <alignment horizontal="left" wrapText="1"/>
    </xf>
    <xf numFmtId="0" fontId="8" fillId="8" borderId="8" xfId="0" applyFont="1" applyFill="1" applyBorder="1" applyAlignment="1">
      <alignment horizontal="left" wrapText="1"/>
    </xf>
    <xf numFmtId="0" fontId="8" fillId="8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13" fillId="3" borderId="3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right" wrapText="1"/>
    </xf>
    <xf numFmtId="0" fontId="0" fillId="3" borderId="10" xfId="0" applyFont="1" applyFill="1" applyBorder="1" applyAlignment="1">
      <alignment horizontal="right" wrapText="1"/>
    </xf>
    <xf numFmtId="0" fontId="3" fillId="3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5" fillId="4" borderId="18" xfId="0" applyFont="1" applyFill="1" applyBorder="1" applyAlignment="1">
      <alignment wrapText="1"/>
    </xf>
    <xf numFmtId="0" fontId="15" fillId="4" borderId="19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8" fillId="4" borderId="11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8" borderId="23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6" borderId="23" xfId="0" applyFont="1" applyFill="1" applyBorder="1" applyAlignment="1">
      <alignment horizontal="center"/>
    </xf>
    <xf numFmtId="0" fontId="10" fillId="7" borderId="23" xfId="0" applyFont="1" applyFill="1" applyBorder="1" applyAlignment="1">
      <alignment horizontal="center"/>
    </xf>
    <xf numFmtId="0" fontId="10" fillId="5" borderId="23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9" fontId="0" fillId="3" borderId="21" xfId="0" applyNumberFormat="1" applyFont="1" applyFill="1" applyBorder="1" applyAlignment="1">
      <alignment horizontal="center"/>
    </xf>
    <xf numFmtId="9" fontId="0" fillId="3" borderId="22" xfId="0" applyNumberFormat="1" applyFont="1" applyFill="1" applyBorder="1" applyAlignment="1">
      <alignment horizontal="center"/>
    </xf>
    <xf numFmtId="9" fontId="1" fillId="3" borderId="17" xfId="0" applyNumberFormat="1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9" fontId="0" fillId="3" borderId="20" xfId="0" applyNumberFormat="1" applyFont="1" applyFill="1" applyBorder="1" applyAlignment="1">
      <alignment horizontal="center"/>
    </xf>
    <xf numFmtId="9" fontId="1" fillId="3" borderId="21" xfId="0" applyNumberFormat="1" applyFont="1" applyFill="1" applyBorder="1" applyAlignment="1">
      <alignment horizontal="center"/>
    </xf>
    <xf numFmtId="0" fontId="8" fillId="3" borderId="24" xfId="0" applyFont="1" applyFill="1" applyBorder="1" applyAlignment="1">
      <alignment horizontal="left" wrapText="1"/>
    </xf>
    <xf numFmtId="0" fontId="8" fillId="3" borderId="25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5"/>
  <sheetViews>
    <sheetView tabSelected="1" zoomScale="75" zoomScaleNormal="75" workbookViewId="0" topLeftCell="A85">
      <selection activeCell="E113" sqref="E113:E115"/>
    </sheetView>
  </sheetViews>
  <sheetFormatPr defaultColWidth="9.140625" defaultRowHeight="12.75"/>
  <cols>
    <col min="1" max="1" width="70.7109375" style="10" customWidth="1"/>
    <col min="2" max="2" width="12.28125" style="4" customWidth="1"/>
    <col min="3" max="3" width="11.8515625" style="4" customWidth="1"/>
    <col min="4" max="4" width="14.8515625" style="4" customWidth="1"/>
    <col min="5" max="5" width="12.7109375" style="4" customWidth="1"/>
    <col min="6" max="6" width="12.140625" style="4" customWidth="1"/>
    <col min="7" max="7" width="12.57421875" style="4" customWidth="1"/>
    <col min="8" max="8" width="12.8515625" style="4" customWidth="1"/>
    <col min="9" max="9" width="12.57421875" style="4" customWidth="1"/>
    <col min="10" max="10" width="12.00390625" style="4" customWidth="1"/>
    <col min="11" max="11" width="12.140625" style="0" customWidth="1"/>
    <col min="12" max="12" width="11.7109375" style="0" customWidth="1"/>
    <col min="13" max="13" width="12.140625" style="0" customWidth="1"/>
    <col min="14" max="14" width="11.28125" style="0" customWidth="1"/>
    <col min="15" max="15" width="12.00390625" style="0" customWidth="1"/>
    <col min="16" max="16" width="11.57421875" style="0" customWidth="1"/>
  </cols>
  <sheetData>
    <row r="1" spans="1:16" s="1" customFormat="1" ht="15.75">
      <c r="A1" s="29"/>
      <c r="B1" s="25" t="s">
        <v>16</v>
      </c>
      <c r="C1" s="80" t="s">
        <v>8</v>
      </c>
      <c r="D1" s="80" t="s">
        <v>36</v>
      </c>
      <c r="E1" s="82" t="s">
        <v>73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s="1" customFormat="1" ht="16.5" thickBot="1">
      <c r="A2" s="30" t="s">
        <v>11</v>
      </c>
      <c r="B2" s="26" t="s">
        <v>9</v>
      </c>
      <c r="C2" s="81" t="s">
        <v>18</v>
      </c>
      <c r="D2" s="112" t="s">
        <v>34</v>
      </c>
      <c r="E2" s="97" t="s">
        <v>74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21" ht="15.75">
      <c r="A3" s="27" t="s">
        <v>10</v>
      </c>
      <c r="B3" s="28">
        <v>29</v>
      </c>
      <c r="C3" s="77" t="s">
        <v>57</v>
      </c>
      <c r="D3" s="9"/>
      <c r="E3" s="126"/>
      <c r="F3" s="106"/>
      <c r="G3" s="52"/>
      <c r="H3" s="106"/>
      <c r="I3" s="52"/>
      <c r="J3" s="106"/>
      <c r="K3" s="52"/>
      <c r="L3" s="106"/>
      <c r="M3" s="52"/>
      <c r="N3" s="106"/>
      <c r="O3" s="52"/>
      <c r="P3" s="106"/>
      <c r="Q3" s="1"/>
      <c r="R3" s="1"/>
      <c r="S3" s="1"/>
      <c r="T3" s="1"/>
      <c r="U3" s="1"/>
    </row>
    <row r="4" spans="1:16" s="1" customFormat="1" ht="15.75">
      <c r="A4" s="64" t="s">
        <v>72</v>
      </c>
      <c r="B4" s="98"/>
      <c r="C4" s="99"/>
      <c r="D4" s="100"/>
      <c r="E4" s="113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s="1" customFormat="1" ht="15.75">
      <c r="A5" s="64"/>
      <c r="B5" s="32">
        <v>4</v>
      </c>
      <c r="C5" s="32">
        <v>2</v>
      </c>
      <c r="D5" s="33">
        <f>C5*B5*8</f>
        <v>64</v>
      </c>
      <c r="E5" s="128">
        <v>0.14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s="1" customFormat="1" ht="15.75">
      <c r="A6" s="22" t="s">
        <v>51</v>
      </c>
      <c r="B6" s="48"/>
      <c r="C6" s="31"/>
      <c r="D6" s="130"/>
      <c r="E6" s="117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s="1" customFormat="1" ht="15">
      <c r="A7" s="17"/>
      <c r="B7" s="38">
        <v>1</v>
      </c>
      <c r="C7" s="38">
        <v>1</v>
      </c>
      <c r="D7" s="131">
        <v>8</v>
      </c>
      <c r="E7" s="128">
        <v>0.17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6" s="1" customFormat="1" ht="15.75">
      <c r="A8" s="19" t="s">
        <v>52</v>
      </c>
      <c r="B8" s="46"/>
      <c r="C8" s="32"/>
      <c r="D8" s="33"/>
      <c r="E8" s="117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s="1" customFormat="1" ht="15">
      <c r="A9" s="23"/>
      <c r="B9" s="32">
        <v>5</v>
      </c>
      <c r="C9" s="32">
        <v>4</v>
      </c>
      <c r="D9" s="33">
        <v>200</v>
      </c>
      <c r="E9" s="128">
        <v>0.34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6" s="1" customFormat="1" ht="15.75">
      <c r="A10" s="20" t="s">
        <v>53</v>
      </c>
      <c r="B10" s="48"/>
      <c r="C10" s="31"/>
      <c r="D10" s="130"/>
      <c r="E10" s="117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</row>
    <row r="11" spans="1:16" s="1" customFormat="1" ht="15">
      <c r="A11" s="18"/>
      <c r="B11" s="38">
        <v>1</v>
      </c>
      <c r="C11" s="38">
        <v>3</v>
      </c>
      <c r="D11" s="131">
        <v>8</v>
      </c>
      <c r="E11" s="128">
        <v>0.38</v>
      </c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6" s="1" customFormat="1" ht="15.75">
      <c r="A12" s="20" t="s">
        <v>64</v>
      </c>
      <c r="B12" s="32">
        <v>2</v>
      </c>
      <c r="C12" s="32">
        <v>2</v>
      </c>
      <c r="D12" s="33">
        <v>8</v>
      </c>
      <c r="E12" s="132">
        <v>0.45</v>
      </c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1:16" s="1" customFormat="1" ht="15">
      <c r="A13" s="18"/>
      <c r="B13" s="32"/>
      <c r="C13" s="32"/>
      <c r="D13" s="33"/>
      <c r="E13" s="118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spans="1:16" s="1" customFormat="1" ht="15.75">
      <c r="A14" s="20" t="s">
        <v>54</v>
      </c>
      <c r="B14" s="48"/>
      <c r="C14" s="31"/>
      <c r="D14" s="130"/>
      <c r="E14" s="117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s="1" customFormat="1" ht="15">
      <c r="A15" s="23" t="s">
        <v>32</v>
      </c>
      <c r="B15" s="32"/>
      <c r="C15" s="32"/>
      <c r="D15" s="33"/>
      <c r="E15" s="116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6" spans="1:16" s="1" customFormat="1" ht="15">
      <c r="A16" s="24" t="s">
        <v>25</v>
      </c>
      <c r="B16" s="38">
        <v>3</v>
      </c>
      <c r="C16" s="38">
        <v>2</v>
      </c>
      <c r="D16" s="131">
        <v>48</v>
      </c>
      <c r="E16" s="128">
        <v>0.55</v>
      </c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1:21" ht="15.75">
      <c r="A17" s="19" t="s">
        <v>55</v>
      </c>
      <c r="B17" s="46"/>
      <c r="C17" s="32"/>
      <c r="D17" s="33"/>
      <c r="E17" s="116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1"/>
      <c r="R17" s="1"/>
      <c r="S17" s="1"/>
      <c r="T17" s="1"/>
      <c r="U17" s="1"/>
    </row>
    <row r="18" spans="1:21" ht="15">
      <c r="A18" s="24" t="s">
        <v>26</v>
      </c>
      <c r="B18" s="38">
        <v>3</v>
      </c>
      <c r="C18" s="38">
        <v>3</v>
      </c>
      <c r="D18" s="131">
        <v>72</v>
      </c>
      <c r="E18" s="128">
        <v>0.66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1"/>
      <c r="R18" s="1"/>
      <c r="S18" s="1"/>
      <c r="T18" s="1"/>
      <c r="U18" s="1"/>
    </row>
    <row r="19" spans="1:21" ht="15.75">
      <c r="A19" s="19" t="s">
        <v>56</v>
      </c>
      <c r="B19" s="46"/>
      <c r="C19" s="32"/>
      <c r="D19" s="33"/>
      <c r="E19" s="117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1"/>
      <c r="R19" s="1"/>
      <c r="S19" s="1"/>
      <c r="T19" s="1"/>
      <c r="U19" s="1"/>
    </row>
    <row r="20" spans="1:21" ht="15">
      <c r="A20" s="23" t="s">
        <v>6</v>
      </c>
      <c r="B20" s="32">
        <v>1</v>
      </c>
      <c r="C20" s="32">
        <v>2</v>
      </c>
      <c r="D20" s="33">
        <v>16</v>
      </c>
      <c r="E20" s="127">
        <v>0.69</v>
      </c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1"/>
      <c r="R20" s="1"/>
      <c r="S20" s="1"/>
      <c r="T20" s="1"/>
      <c r="U20" s="1"/>
    </row>
    <row r="21" spans="1:21" ht="15">
      <c r="A21" s="24" t="s">
        <v>7</v>
      </c>
      <c r="B21" s="38"/>
      <c r="C21" s="38"/>
      <c r="D21" s="131"/>
      <c r="E21" s="118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1"/>
      <c r="R21" s="1"/>
      <c r="S21" s="1"/>
      <c r="T21" s="1"/>
      <c r="U21" s="1"/>
    </row>
    <row r="22" spans="1:21" ht="15.75">
      <c r="A22" s="134" t="s">
        <v>75</v>
      </c>
      <c r="B22" s="31">
        <v>1</v>
      </c>
      <c r="C22" s="31">
        <v>2</v>
      </c>
      <c r="D22" s="31">
        <v>16</v>
      </c>
      <c r="E22" s="116">
        <v>72</v>
      </c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1"/>
      <c r="R22" s="1"/>
      <c r="S22" s="1"/>
      <c r="T22" s="1"/>
      <c r="U22" s="1"/>
    </row>
    <row r="23" spans="1:21" ht="15.75">
      <c r="A23" s="135"/>
      <c r="B23" s="38"/>
      <c r="C23" s="38"/>
      <c r="D23" s="38"/>
      <c r="E23" s="116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1"/>
      <c r="R23" s="1"/>
      <c r="S23" s="1"/>
      <c r="T23" s="1"/>
      <c r="U23" s="1"/>
    </row>
    <row r="24" spans="1:21" ht="15.75">
      <c r="A24" s="19" t="s">
        <v>76</v>
      </c>
      <c r="B24" s="46"/>
      <c r="C24" s="32"/>
      <c r="D24" s="33"/>
      <c r="E24" s="117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1"/>
      <c r="R24" s="1"/>
      <c r="S24" s="1"/>
      <c r="T24" s="1"/>
      <c r="U24" s="1"/>
    </row>
    <row r="25" spans="1:21" ht="15" customHeight="1">
      <c r="A25" s="19"/>
      <c r="B25" s="32">
        <v>2</v>
      </c>
      <c r="C25" s="32">
        <v>2</v>
      </c>
      <c r="D25" s="33">
        <v>32</v>
      </c>
      <c r="E25" s="128">
        <v>0.79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1"/>
      <c r="R25" s="1"/>
      <c r="S25" s="1"/>
      <c r="T25" s="1"/>
      <c r="U25" s="1"/>
    </row>
    <row r="26" spans="1:21" ht="15.75">
      <c r="A26" s="20" t="s">
        <v>65</v>
      </c>
      <c r="B26" s="48"/>
      <c r="C26" s="31"/>
      <c r="D26" s="130"/>
      <c r="E26" s="117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1"/>
      <c r="R26" s="1"/>
      <c r="S26" s="1"/>
      <c r="T26" s="1"/>
      <c r="U26" s="1"/>
    </row>
    <row r="27" spans="1:21" ht="15">
      <c r="A27" s="23" t="s">
        <v>24</v>
      </c>
      <c r="B27" s="32">
        <v>6</v>
      </c>
      <c r="C27" s="32">
        <v>4</v>
      </c>
      <c r="D27" s="33">
        <v>8</v>
      </c>
      <c r="E27" s="133">
        <v>1</v>
      </c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1"/>
      <c r="R27" s="1"/>
      <c r="S27" s="1"/>
      <c r="T27" s="1"/>
      <c r="U27" s="1"/>
    </row>
    <row r="28" spans="1:16" s="1" customFormat="1" ht="15.75" thickBot="1">
      <c r="A28" s="86"/>
      <c r="B28" s="39"/>
      <c r="C28" s="39"/>
      <c r="D28" s="40"/>
      <c r="E28" s="114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</row>
    <row r="29" spans="1:16" s="1" customFormat="1" ht="13.5" thickBot="1">
      <c r="A29" s="13"/>
      <c r="B29" s="6"/>
      <c r="C29" s="6"/>
      <c r="D29" s="6"/>
      <c r="E29" s="6"/>
      <c r="F29" s="6"/>
      <c r="G29" s="2"/>
      <c r="H29" s="2"/>
      <c r="I29" s="8"/>
      <c r="J29" s="6"/>
      <c r="K29" s="103"/>
      <c r="L29" s="103"/>
      <c r="M29" s="103"/>
      <c r="N29" s="103"/>
      <c r="O29" s="103"/>
      <c r="P29" s="103"/>
    </row>
    <row r="30" spans="1:16" s="1" customFormat="1" ht="15.75">
      <c r="A30" s="29"/>
      <c r="B30" s="25" t="s">
        <v>16</v>
      </c>
      <c r="C30" s="25" t="s">
        <v>8</v>
      </c>
      <c r="D30" s="80" t="s">
        <v>33</v>
      </c>
      <c r="E30" s="82" t="s">
        <v>73</v>
      </c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</row>
    <row r="31" spans="1:16" s="1" customFormat="1" ht="16.5" thickBot="1">
      <c r="A31" s="30" t="s">
        <v>11</v>
      </c>
      <c r="B31" s="26" t="s">
        <v>9</v>
      </c>
      <c r="C31" s="26" t="s">
        <v>18</v>
      </c>
      <c r="D31" s="81" t="s">
        <v>29</v>
      </c>
      <c r="E31" s="97" t="s">
        <v>74</v>
      </c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</row>
    <row r="32" spans="1:21" ht="15.75">
      <c r="A32" s="41" t="s">
        <v>31</v>
      </c>
      <c r="B32" s="68">
        <f>SUM(B34:B52)</f>
        <v>61</v>
      </c>
      <c r="C32" s="70" t="s">
        <v>58</v>
      </c>
      <c r="D32" s="69"/>
      <c r="E32" s="125"/>
      <c r="F32" s="106"/>
      <c r="G32" s="52"/>
      <c r="H32" s="106"/>
      <c r="I32" s="52"/>
      <c r="J32" s="106"/>
      <c r="K32" s="52"/>
      <c r="L32" s="106"/>
      <c r="M32" s="52"/>
      <c r="N32" s="106"/>
      <c r="O32" s="52"/>
      <c r="P32" s="106"/>
      <c r="Q32" s="1"/>
      <c r="R32" s="1"/>
      <c r="S32" s="1"/>
      <c r="T32" s="1"/>
      <c r="U32" s="1"/>
    </row>
    <row r="33" spans="1:16" s="1" customFormat="1" ht="15.75">
      <c r="A33" s="42" t="s">
        <v>39</v>
      </c>
      <c r="B33" s="46"/>
      <c r="C33" s="32"/>
      <c r="D33" s="47"/>
      <c r="E33" s="115"/>
      <c r="F33" s="15"/>
      <c r="G33" s="101"/>
      <c r="H33" s="15"/>
      <c r="I33" s="101"/>
      <c r="J33" s="15"/>
      <c r="K33" s="101"/>
      <c r="L33" s="15"/>
      <c r="M33" s="101"/>
      <c r="N33" s="15"/>
      <c r="O33" s="101"/>
      <c r="P33" s="15"/>
    </row>
    <row r="34" spans="1:21" ht="12.75">
      <c r="A34" s="45" t="s">
        <v>0</v>
      </c>
      <c r="B34" s="46">
        <v>1</v>
      </c>
      <c r="C34" s="46">
        <v>3</v>
      </c>
      <c r="D34" s="83">
        <v>24</v>
      </c>
      <c r="E34" s="127">
        <v>0.02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"/>
      <c r="R34" s="1"/>
      <c r="S34" s="1"/>
      <c r="T34" s="1"/>
      <c r="U34" s="1"/>
    </row>
    <row r="35" spans="1:21" ht="12.75">
      <c r="A35" s="45" t="s">
        <v>23</v>
      </c>
      <c r="B35" s="46">
        <v>3</v>
      </c>
      <c r="C35" s="46">
        <v>2.5</v>
      </c>
      <c r="D35" s="83">
        <v>60</v>
      </c>
      <c r="E35" s="127">
        <v>0.06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1"/>
      <c r="R35" s="1"/>
      <c r="S35" s="1"/>
      <c r="T35" s="1"/>
      <c r="U35" s="1"/>
    </row>
    <row r="36" spans="1:21" ht="13.5" customHeight="1">
      <c r="A36" s="45" t="s">
        <v>17</v>
      </c>
      <c r="B36" s="46">
        <v>9</v>
      </c>
      <c r="C36" s="46">
        <v>2.5</v>
      </c>
      <c r="D36" s="83">
        <v>225</v>
      </c>
      <c r="E36" s="127">
        <v>0.21</v>
      </c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"/>
      <c r="R36" s="1"/>
      <c r="S36" s="1"/>
      <c r="T36" s="1"/>
      <c r="U36" s="1"/>
    </row>
    <row r="37" spans="1:21" ht="12.75">
      <c r="A37" s="45" t="s">
        <v>59</v>
      </c>
      <c r="B37" s="46">
        <v>2</v>
      </c>
      <c r="C37" s="46">
        <v>2.5</v>
      </c>
      <c r="D37" s="83">
        <v>50</v>
      </c>
      <c r="E37" s="127">
        <v>0.25</v>
      </c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1"/>
      <c r="R37" s="1"/>
      <c r="S37" s="1"/>
      <c r="T37" s="1"/>
      <c r="U37" s="1"/>
    </row>
    <row r="38" spans="1:21" ht="12.75">
      <c r="A38" s="45" t="s">
        <v>60</v>
      </c>
      <c r="B38" s="46">
        <v>2</v>
      </c>
      <c r="C38" s="46">
        <v>2</v>
      </c>
      <c r="D38" s="83">
        <v>40</v>
      </c>
      <c r="E38" s="127">
        <v>0.28</v>
      </c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1"/>
      <c r="R38" s="1"/>
      <c r="S38" s="1"/>
      <c r="T38" s="1"/>
      <c r="U38" s="1"/>
    </row>
    <row r="39" spans="1:16" s="1" customFormat="1" ht="15.75">
      <c r="A39" s="43" t="s">
        <v>68</v>
      </c>
      <c r="B39" s="48"/>
      <c r="C39" s="16"/>
      <c r="D39" s="91"/>
      <c r="E39" s="117"/>
      <c r="F39" s="6"/>
      <c r="G39" s="15"/>
      <c r="H39" s="6"/>
      <c r="I39" s="15"/>
      <c r="J39" s="6"/>
      <c r="K39" s="15"/>
      <c r="L39" s="6"/>
      <c r="M39" s="15"/>
      <c r="N39" s="6"/>
      <c r="O39" s="15"/>
      <c r="P39" s="6"/>
    </row>
    <row r="40" spans="1:21" ht="12.75">
      <c r="A40" s="45" t="s">
        <v>27</v>
      </c>
      <c r="B40" s="46">
        <v>2</v>
      </c>
      <c r="C40" s="46">
        <v>2.5</v>
      </c>
      <c r="D40" s="83">
        <v>50</v>
      </c>
      <c r="E40" s="127">
        <v>0.31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"/>
      <c r="R40" s="1"/>
      <c r="S40" s="1"/>
      <c r="T40" s="1"/>
      <c r="U40" s="1"/>
    </row>
    <row r="41" spans="1:21" ht="12.75">
      <c r="A41" s="45" t="s">
        <v>35</v>
      </c>
      <c r="B41" s="46">
        <v>11</v>
      </c>
      <c r="C41" s="46">
        <v>2.5</v>
      </c>
      <c r="D41" s="83">
        <v>275</v>
      </c>
      <c r="E41" s="127">
        <v>0.49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"/>
      <c r="R41" s="1"/>
      <c r="S41" s="1"/>
      <c r="T41" s="1"/>
      <c r="U41" s="1"/>
    </row>
    <row r="42" spans="1:21" ht="15.75">
      <c r="A42" s="44" t="s">
        <v>40</v>
      </c>
      <c r="B42" s="46"/>
      <c r="C42" s="95"/>
      <c r="D42" s="92"/>
      <c r="E42" s="116"/>
      <c r="F42" s="6"/>
      <c r="G42" s="15"/>
      <c r="H42" s="6"/>
      <c r="I42" s="15"/>
      <c r="J42" s="6"/>
      <c r="K42" s="15"/>
      <c r="L42" s="6"/>
      <c r="M42" s="15"/>
      <c r="N42" s="6"/>
      <c r="O42" s="15"/>
      <c r="P42" s="6"/>
      <c r="Q42" s="1"/>
      <c r="R42" s="1"/>
      <c r="S42" s="1"/>
      <c r="T42" s="1"/>
      <c r="U42" s="1"/>
    </row>
    <row r="43" spans="1:21" ht="12.75">
      <c r="A43" s="45" t="s">
        <v>28</v>
      </c>
      <c r="B43" s="46">
        <v>1</v>
      </c>
      <c r="C43" s="46">
        <v>3</v>
      </c>
      <c r="D43" s="83">
        <v>24</v>
      </c>
      <c r="E43" s="128">
        <v>0.51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"/>
      <c r="R43" s="1"/>
      <c r="S43" s="1"/>
      <c r="T43" s="1"/>
      <c r="U43" s="1"/>
    </row>
    <row r="44" spans="1:21" ht="15.75">
      <c r="A44" s="43" t="s">
        <v>67</v>
      </c>
      <c r="B44" s="48"/>
      <c r="C44" s="16"/>
      <c r="D44" s="91"/>
      <c r="E44" s="116"/>
      <c r="F44" s="6"/>
      <c r="G44" s="15"/>
      <c r="H44" s="6"/>
      <c r="I44" s="15"/>
      <c r="J44" s="6"/>
      <c r="K44" s="15"/>
      <c r="L44" s="6"/>
      <c r="M44" s="15"/>
      <c r="N44" s="6"/>
      <c r="O44" s="15"/>
      <c r="P44" s="6"/>
      <c r="Q44" s="1"/>
      <c r="R44" s="1"/>
      <c r="S44" s="1"/>
      <c r="T44" s="1"/>
      <c r="U44" s="1"/>
    </row>
    <row r="45" spans="1:21" ht="12.75">
      <c r="A45" s="45" t="s">
        <v>27</v>
      </c>
      <c r="B45" s="46">
        <v>2</v>
      </c>
      <c r="C45" s="46">
        <v>2.5</v>
      </c>
      <c r="D45" s="83">
        <v>40</v>
      </c>
      <c r="E45" s="127">
        <v>0.54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"/>
      <c r="R45" s="1"/>
      <c r="S45" s="1"/>
      <c r="T45" s="1"/>
      <c r="U45" s="1"/>
    </row>
    <row r="46" spans="1:21" ht="12.75">
      <c r="A46" s="45" t="s">
        <v>35</v>
      </c>
      <c r="B46" s="46">
        <v>11</v>
      </c>
      <c r="C46" s="46">
        <v>2.5</v>
      </c>
      <c r="D46" s="83">
        <v>275</v>
      </c>
      <c r="E46" s="127">
        <v>0.72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"/>
      <c r="R46" s="1"/>
      <c r="S46" s="1"/>
      <c r="T46" s="1"/>
      <c r="U46" s="1"/>
    </row>
    <row r="47" spans="1:21" ht="15.75">
      <c r="A47" s="43" t="s">
        <v>69</v>
      </c>
      <c r="B47" s="48"/>
      <c r="C47" s="16"/>
      <c r="D47" s="91"/>
      <c r="E47" s="117"/>
      <c r="F47" s="6"/>
      <c r="G47" s="15"/>
      <c r="H47" s="6"/>
      <c r="I47" s="15"/>
      <c r="J47" s="6"/>
      <c r="K47" s="15"/>
      <c r="L47" s="6"/>
      <c r="M47" s="15"/>
      <c r="N47" s="6"/>
      <c r="O47" s="15"/>
      <c r="P47" s="6"/>
      <c r="Q47" s="1"/>
      <c r="R47" s="1"/>
      <c r="S47" s="1"/>
      <c r="T47" s="1"/>
      <c r="U47" s="1"/>
    </row>
    <row r="48" spans="1:21" ht="12.75">
      <c r="A48" s="84" t="s">
        <v>61</v>
      </c>
      <c r="B48" s="46">
        <v>4</v>
      </c>
      <c r="C48" s="46">
        <v>2</v>
      </c>
      <c r="D48" s="83">
        <v>80</v>
      </c>
      <c r="E48" s="127">
        <v>0.79</v>
      </c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1"/>
      <c r="R48" s="1"/>
      <c r="S48" s="1"/>
      <c r="T48" s="1"/>
      <c r="U48" s="1"/>
    </row>
    <row r="49" spans="1:21" ht="12.75">
      <c r="A49" s="23" t="s">
        <v>62</v>
      </c>
      <c r="B49" s="46">
        <v>2</v>
      </c>
      <c r="C49" s="46">
        <v>2</v>
      </c>
      <c r="D49" s="88">
        <v>40</v>
      </c>
      <c r="E49" s="127">
        <v>0.82</v>
      </c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1"/>
      <c r="R49" s="1"/>
      <c r="S49" s="1"/>
      <c r="T49" s="1"/>
      <c r="U49" s="1"/>
    </row>
    <row r="50" spans="1:21" ht="12.75">
      <c r="A50" s="23" t="s">
        <v>63</v>
      </c>
      <c r="B50" s="46">
        <v>1</v>
      </c>
      <c r="C50" s="46">
        <v>2</v>
      </c>
      <c r="D50" s="83">
        <v>16</v>
      </c>
      <c r="E50" s="127">
        <v>0.84</v>
      </c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1"/>
      <c r="R50" s="1"/>
      <c r="S50" s="1"/>
      <c r="T50" s="1"/>
      <c r="U50" s="1"/>
    </row>
    <row r="51" spans="1:21" ht="12.75">
      <c r="A51" s="45" t="s">
        <v>66</v>
      </c>
      <c r="B51" s="46">
        <v>4</v>
      </c>
      <c r="C51" s="46">
        <v>2.5</v>
      </c>
      <c r="D51" s="83">
        <f>C51*B51*10</f>
        <v>100</v>
      </c>
      <c r="E51" s="127">
        <v>0.9</v>
      </c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1"/>
      <c r="R51" s="1"/>
      <c r="S51" s="1"/>
      <c r="T51" s="1"/>
      <c r="U51" s="1"/>
    </row>
    <row r="52" spans="1:21" ht="13.5" thickBot="1">
      <c r="A52" s="85" t="s">
        <v>1</v>
      </c>
      <c r="B52" s="96">
        <v>6</v>
      </c>
      <c r="C52" s="96">
        <v>2.5</v>
      </c>
      <c r="D52" s="93">
        <v>150</v>
      </c>
      <c r="E52" s="129">
        <v>1</v>
      </c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"/>
      <c r="R52" s="1"/>
      <c r="S52" s="1"/>
      <c r="T52" s="1"/>
      <c r="U52" s="1"/>
    </row>
    <row r="53" spans="1:16" s="1" customFormat="1" ht="12.75">
      <c r="A53" s="11"/>
      <c r="B53" s="6"/>
      <c r="C53" s="6"/>
      <c r="D53" s="6"/>
      <c r="E53" s="6"/>
      <c r="F53" s="6"/>
      <c r="G53" s="2"/>
      <c r="H53" s="2"/>
      <c r="I53" s="8"/>
      <c r="J53" s="6"/>
      <c r="K53" s="103"/>
      <c r="L53" s="103"/>
      <c r="M53" s="103"/>
      <c r="N53" s="103"/>
      <c r="O53" s="103"/>
      <c r="P53" s="103"/>
    </row>
    <row r="54" spans="1:16" s="1" customFormat="1" ht="18.75" thickBot="1">
      <c r="A54" s="11"/>
      <c r="B54" s="6"/>
      <c r="C54" s="6"/>
      <c r="D54" s="6"/>
      <c r="E54" s="104"/>
      <c r="F54" s="105"/>
      <c r="G54" s="104"/>
      <c r="H54" s="105"/>
      <c r="I54" s="104"/>
      <c r="J54" s="105"/>
      <c r="K54" s="104"/>
      <c r="L54" s="105"/>
      <c r="M54" s="104"/>
      <c r="N54" s="105"/>
      <c r="O54" s="104"/>
      <c r="P54" s="105"/>
    </row>
    <row r="55" spans="1:16" s="1" customFormat="1" ht="15.75">
      <c r="A55" s="29"/>
      <c r="B55" s="25" t="s">
        <v>16</v>
      </c>
      <c r="C55" s="25" t="s">
        <v>8</v>
      </c>
      <c r="D55" s="80" t="s">
        <v>36</v>
      </c>
      <c r="E55" s="82" t="s">
        <v>73</v>
      </c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</row>
    <row r="56" spans="1:16" s="1" customFormat="1" ht="16.5" thickBot="1">
      <c r="A56" s="30" t="s">
        <v>11</v>
      </c>
      <c r="B56" s="26" t="s">
        <v>9</v>
      </c>
      <c r="C56" s="26" t="s">
        <v>18</v>
      </c>
      <c r="D56" s="81" t="s">
        <v>34</v>
      </c>
      <c r="E56" s="97" t="s">
        <v>74</v>
      </c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21" s="61" customFormat="1" ht="15.75" customHeight="1">
      <c r="A57" s="57" t="s">
        <v>30</v>
      </c>
      <c r="B57" s="58">
        <f>SUM(B59:B67)</f>
        <v>23</v>
      </c>
      <c r="C57" s="59" t="s">
        <v>38</v>
      </c>
      <c r="D57" s="60"/>
      <c r="E57" s="124"/>
      <c r="F57" s="106"/>
      <c r="G57" s="52"/>
      <c r="H57" s="106"/>
      <c r="I57" s="52"/>
      <c r="J57" s="106"/>
      <c r="K57" s="52"/>
      <c r="L57" s="106"/>
      <c r="M57" s="52"/>
      <c r="N57" s="106"/>
      <c r="O57" s="52"/>
      <c r="P57" s="106"/>
      <c r="Q57" s="53"/>
      <c r="R57" s="53"/>
      <c r="S57" s="53"/>
      <c r="T57" s="53"/>
      <c r="U57" s="53"/>
    </row>
    <row r="58" spans="1:21" s="61" customFormat="1" ht="15.75" customHeight="1">
      <c r="A58" s="20" t="s">
        <v>70</v>
      </c>
      <c r="B58" s="48"/>
      <c r="C58" s="48"/>
      <c r="D58" s="89"/>
      <c r="E58" s="113"/>
      <c r="F58" s="106"/>
      <c r="G58" s="52"/>
      <c r="H58" s="106"/>
      <c r="I58" s="52"/>
      <c r="J58" s="106"/>
      <c r="K58" s="52"/>
      <c r="L58" s="106"/>
      <c r="M58" s="52"/>
      <c r="N58" s="106"/>
      <c r="O58" s="52"/>
      <c r="P58" s="106"/>
      <c r="Q58" s="53"/>
      <c r="R58" s="53"/>
      <c r="S58" s="53"/>
      <c r="T58" s="53"/>
      <c r="U58" s="53"/>
    </row>
    <row r="59" spans="1:21" s="61" customFormat="1" ht="15.75" customHeight="1">
      <c r="A59" s="78"/>
      <c r="B59" s="94">
        <v>12</v>
      </c>
      <c r="C59" s="94">
        <v>2.5</v>
      </c>
      <c r="D59" s="90">
        <v>300</v>
      </c>
      <c r="E59" s="128">
        <v>0.52</v>
      </c>
      <c r="F59" s="106"/>
      <c r="G59" s="52"/>
      <c r="H59" s="106"/>
      <c r="I59" s="52"/>
      <c r="J59" s="106"/>
      <c r="K59" s="52"/>
      <c r="L59" s="106"/>
      <c r="M59" s="52"/>
      <c r="N59" s="106"/>
      <c r="O59" s="52"/>
      <c r="P59" s="106"/>
      <c r="Q59" s="53"/>
      <c r="R59" s="53"/>
      <c r="S59" s="53"/>
      <c r="T59" s="53"/>
      <c r="U59" s="53"/>
    </row>
    <row r="60" spans="1:16" s="1" customFormat="1" ht="15.75">
      <c r="A60" s="19" t="s">
        <v>41</v>
      </c>
      <c r="B60" s="46"/>
      <c r="C60" s="46"/>
      <c r="D60" s="88"/>
      <c r="E60" s="117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16" s="1" customFormat="1" ht="15">
      <c r="A61" s="21"/>
      <c r="B61" s="46">
        <v>2</v>
      </c>
      <c r="C61" s="46">
        <v>2</v>
      </c>
      <c r="D61" s="88">
        <v>32</v>
      </c>
      <c r="E61" s="127">
        <v>0.61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1:16" s="1" customFormat="1" ht="15.75">
      <c r="A62" s="22" t="s">
        <v>42</v>
      </c>
      <c r="B62" s="48"/>
      <c r="C62" s="48"/>
      <c r="D62" s="89"/>
      <c r="E62" s="117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1:16" s="1" customFormat="1" ht="13.5" customHeight="1">
      <c r="A63" s="23" t="s">
        <v>37</v>
      </c>
      <c r="B63" s="46">
        <v>1</v>
      </c>
      <c r="C63" s="46">
        <v>2</v>
      </c>
      <c r="D63" s="88">
        <v>16</v>
      </c>
      <c r="E63" s="128">
        <v>0.65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1:16" s="1" customFormat="1" ht="15.75">
      <c r="A64" s="22" t="s">
        <v>43</v>
      </c>
      <c r="B64" s="48"/>
      <c r="C64" s="48"/>
      <c r="D64" s="89"/>
      <c r="E64" s="116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1:16" s="1" customFormat="1" ht="12.75">
      <c r="A65" s="23" t="s">
        <v>2</v>
      </c>
      <c r="B65" s="46">
        <v>4</v>
      </c>
      <c r="C65" s="46">
        <v>2.5</v>
      </c>
      <c r="D65" s="88">
        <v>80</v>
      </c>
      <c r="E65" s="127">
        <v>0.83</v>
      </c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</row>
    <row r="66" spans="1:16" s="1" customFormat="1" ht="12.75">
      <c r="A66" s="23" t="s">
        <v>5</v>
      </c>
      <c r="B66" s="46">
        <v>2</v>
      </c>
      <c r="C66" s="46">
        <v>2.5</v>
      </c>
      <c r="D66" s="88">
        <v>40</v>
      </c>
      <c r="E66" s="127">
        <v>0.91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1:21" ht="13.5" thickBot="1">
      <c r="A67" s="23" t="s">
        <v>3</v>
      </c>
      <c r="B67" s="46">
        <v>2</v>
      </c>
      <c r="C67" s="46">
        <v>2.5</v>
      </c>
      <c r="D67" s="88">
        <v>40</v>
      </c>
      <c r="E67" s="129">
        <v>1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"/>
      <c r="R67" s="1"/>
      <c r="S67" s="1"/>
      <c r="T67" s="1"/>
      <c r="U67" s="1"/>
    </row>
    <row r="68" spans="1:21" ht="12.75">
      <c r="A68" s="62"/>
      <c r="B68" s="63"/>
      <c r="C68" s="63"/>
      <c r="D68" s="63"/>
      <c r="E68" s="6"/>
      <c r="F68" s="6"/>
      <c r="G68" s="2"/>
      <c r="H68" s="2"/>
      <c r="I68" s="8"/>
      <c r="J68" s="6"/>
      <c r="K68" s="103"/>
      <c r="L68" s="103"/>
      <c r="M68" s="103"/>
      <c r="N68" s="103"/>
      <c r="O68" s="103"/>
      <c r="P68" s="103"/>
      <c r="Q68" s="1"/>
      <c r="R68" s="1"/>
      <c r="S68" s="1"/>
      <c r="T68" s="1"/>
      <c r="U68" s="1"/>
    </row>
    <row r="69" spans="1:21" ht="12.75">
      <c r="A69" s="12"/>
      <c r="B69" s="7"/>
      <c r="C69" s="7"/>
      <c r="D69" s="7"/>
      <c r="E69" s="6"/>
      <c r="F69" s="6"/>
      <c r="G69" s="2"/>
      <c r="H69" s="2"/>
      <c r="I69" s="8"/>
      <c r="J69" s="6"/>
      <c r="K69" s="103"/>
      <c r="L69" s="103"/>
      <c r="M69" s="103"/>
      <c r="N69" s="103"/>
      <c r="O69" s="103"/>
      <c r="P69" s="103"/>
      <c r="Q69" s="1"/>
      <c r="R69" s="1"/>
      <c r="S69" s="1"/>
      <c r="T69" s="1"/>
      <c r="U69" s="1"/>
    </row>
    <row r="70" spans="1:21" ht="18.75" thickBot="1">
      <c r="A70" s="12"/>
      <c r="B70" s="7"/>
      <c r="C70" s="7"/>
      <c r="D70" s="108"/>
      <c r="E70" s="104"/>
      <c r="F70" s="105"/>
      <c r="G70" s="104"/>
      <c r="H70" s="105"/>
      <c r="I70" s="104"/>
      <c r="J70" s="105"/>
      <c r="K70" s="104"/>
      <c r="L70" s="105"/>
      <c r="M70" s="104"/>
      <c r="N70" s="105"/>
      <c r="O70" s="104"/>
      <c r="P70" s="105"/>
      <c r="Q70" s="1"/>
      <c r="R70" s="1"/>
      <c r="S70" s="1"/>
      <c r="T70" s="1"/>
      <c r="U70" s="1"/>
    </row>
    <row r="71" spans="1:21" ht="15.75">
      <c r="A71" s="29"/>
      <c r="B71" s="25" t="s">
        <v>16</v>
      </c>
      <c r="C71" s="25" t="s">
        <v>8</v>
      </c>
      <c r="D71" s="25" t="s">
        <v>36</v>
      </c>
      <c r="E71" s="82" t="s">
        <v>73</v>
      </c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"/>
      <c r="R71" s="1"/>
      <c r="S71" s="1"/>
      <c r="T71" s="1"/>
      <c r="U71" s="1"/>
    </row>
    <row r="72" spans="1:21" s="87" customFormat="1" ht="16.5" thickBot="1">
      <c r="A72" s="30" t="s">
        <v>11</v>
      </c>
      <c r="B72" s="26" t="s">
        <v>9</v>
      </c>
      <c r="C72" s="26" t="s">
        <v>18</v>
      </c>
      <c r="D72" s="26" t="s">
        <v>34</v>
      </c>
      <c r="E72" s="97" t="s">
        <v>74</v>
      </c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3"/>
      <c r="R72" s="103"/>
      <c r="S72" s="103"/>
      <c r="T72" s="103"/>
      <c r="U72" s="103"/>
    </row>
    <row r="73" spans="1:16" s="53" customFormat="1" ht="15.75">
      <c r="A73" s="49" t="s">
        <v>21</v>
      </c>
      <c r="B73" s="50">
        <f>SUM(B74:B85)</f>
        <v>16</v>
      </c>
      <c r="C73" s="51" t="s">
        <v>38</v>
      </c>
      <c r="D73" s="122"/>
      <c r="E73" s="123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</row>
    <row r="74" spans="1:16" s="54" customFormat="1" ht="15.75">
      <c r="A74" s="19" t="s">
        <v>44</v>
      </c>
      <c r="B74" s="46"/>
      <c r="C74" s="46"/>
      <c r="D74" s="46"/>
      <c r="E74" s="117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1:16" s="54" customFormat="1" ht="12.75">
      <c r="A75" s="55"/>
      <c r="B75" s="46">
        <v>1</v>
      </c>
      <c r="C75" s="46">
        <v>3</v>
      </c>
      <c r="D75" s="46">
        <v>24</v>
      </c>
      <c r="E75" s="128">
        <v>0.06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1:16" s="54" customFormat="1" ht="15.75">
      <c r="A76" s="20" t="s">
        <v>45</v>
      </c>
      <c r="B76" s="48"/>
      <c r="C76" s="48"/>
      <c r="D76" s="48"/>
      <c r="E76" s="116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1:16" s="54" customFormat="1" ht="14.25" customHeight="1">
      <c r="A77" s="23" t="s">
        <v>20</v>
      </c>
      <c r="B77" s="46">
        <v>3</v>
      </c>
      <c r="C77" s="46">
        <v>3</v>
      </c>
      <c r="D77" s="46">
        <v>72</v>
      </c>
      <c r="E77" s="127">
        <v>0.25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1:16" s="54" customFormat="1" ht="12.75">
      <c r="A78" s="24"/>
      <c r="B78" s="94"/>
      <c r="C78" s="94"/>
      <c r="D78" s="94"/>
      <c r="E78" s="116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1:16" s="54" customFormat="1" ht="15.75">
      <c r="A79" s="19" t="s">
        <v>46</v>
      </c>
      <c r="B79" s="46"/>
      <c r="C79" s="46"/>
      <c r="D79" s="46">
        <f>SUM(D80:D85)</f>
        <v>232</v>
      </c>
      <c r="E79" s="117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1:16" s="54" customFormat="1" ht="12.75">
      <c r="A80" s="23" t="s">
        <v>19</v>
      </c>
      <c r="B80" s="46">
        <v>2</v>
      </c>
      <c r="C80" s="46">
        <v>3</v>
      </c>
      <c r="D80" s="46">
        <v>48</v>
      </c>
      <c r="E80" s="127">
        <v>0.38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1:16" s="54" customFormat="1" ht="12.75">
      <c r="A81" s="23" t="s">
        <v>12</v>
      </c>
      <c r="B81" s="46">
        <v>2</v>
      </c>
      <c r="C81" s="46">
        <v>3</v>
      </c>
      <c r="D81" s="46">
        <v>48</v>
      </c>
      <c r="E81" s="127">
        <v>0.5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1:16" s="54" customFormat="1" ht="12.75">
      <c r="A82" s="23" t="s">
        <v>13</v>
      </c>
      <c r="B82" s="46">
        <v>3</v>
      </c>
      <c r="C82" s="46">
        <v>2</v>
      </c>
      <c r="D82" s="46">
        <v>48</v>
      </c>
      <c r="E82" s="127">
        <v>0.69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1:21" s="14" customFormat="1" ht="12.75">
      <c r="A83" s="23" t="s">
        <v>14</v>
      </c>
      <c r="B83" s="46">
        <v>2</v>
      </c>
      <c r="C83" s="46">
        <v>2</v>
      </c>
      <c r="D83" s="46">
        <v>32</v>
      </c>
      <c r="E83" s="127">
        <v>0.81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54"/>
      <c r="R83" s="54"/>
      <c r="S83" s="54"/>
      <c r="T83" s="54"/>
      <c r="U83" s="54"/>
    </row>
    <row r="84" spans="1:21" s="14" customFormat="1" ht="12.75">
      <c r="A84" s="23" t="s">
        <v>15</v>
      </c>
      <c r="B84" s="46">
        <v>1</v>
      </c>
      <c r="C84" s="46">
        <v>1</v>
      </c>
      <c r="D84" s="46">
        <v>8</v>
      </c>
      <c r="E84" s="127">
        <v>0.88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54"/>
      <c r="R84" s="54"/>
      <c r="S84" s="54"/>
      <c r="T84" s="54"/>
      <c r="U84" s="54"/>
    </row>
    <row r="85" spans="1:21" s="14" customFormat="1" ht="13.5" customHeight="1" thickBot="1">
      <c r="A85" s="56" t="s">
        <v>4</v>
      </c>
      <c r="B85" s="96">
        <v>2</v>
      </c>
      <c r="C85" s="96">
        <v>3</v>
      </c>
      <c r="D85" s="96">
        <v>48</v>
      </c>
      <c r="E85" s="129">
        <v>1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54"/>
      <c r="R85" s="54"/>
      <c r="S85" s="54"/>
      <c r="T85" s="54"/>
      <c r="U85" s="54"/>
    </row>
    <row r="86" spans="1:21" ht="12.75">
      <c r="A86" s="12"/>
      <c r="B86" s="2"/>
      <c r="C86" s="6"/>
      <c r="D86" s="6"/>
      <c r="E86" s="6"/>
      <c r="F86" s="6"/>
      <c r="G86" s="2"/>
      <c r="H86" s="2"/>
      <c r="I86" s="8"/>
      <c r="J86" s="8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10" s="1" customFormat="1" ht="13.5" thickBot="1">
      <c r="A87" s="11"/>
      <c r="B87" s="2"/>
      <c r="C87" s="6"/>
      <c r="D87" s="6"/>
      <c r="E87" s="6"/>
      <c r="F87" s="6"/>
      <c r="G87" s="6"/>
      <c r="H87" s="6"/>
      <c r="I87" s="6"/>
      <c r="J87" s="8"/>
    </row>
    <row r="88" spans="1:10" s="1" customFormat="1" ht="15.75">
      <c r="A88" s="29"/>
      <c r="B88" s="25" t="s">
        <v>16</v>
      </c>
      <c r="C88" s="25" t="s">
        <v>8</v>
      </c>
      <c r="D88" s="25" t="s">
        <v>33</v>
      </c>
      <c r="E88" s="82" t="s">
        <v>73</v>
      </c>
      <c r="F88" s="106"/>
      <c r="G88" s="106"/>
      <c r="H88" s="106"/>
      <c r="I88" s="2"/>
      <c r="J88" s="5"/>
    </row>
    <row r="89" spans="1:10" s="1" customFormat="1" ht="16.5" thickBot="1">
      <c r="A89" s="30" t="s">
        <v>11</v>
      </c>
      <c r="B89" s="26" t="s">
        <v>9</v>
      </c>
      <c r="C89" s="26" t="s">
        <v>18</v>
      </c>
      <c r="D89" s="26" t="s">
        <v>29</v>
      </c>
      <c r="E89" s="97" t="s">
        <v>74</v>
      </c>
      <c r="F89" s="106"/>
      <c r="G89" s="106"/>
      <c r="H89" s="106"/>
      <c r="I89" s="2"/>
      <c r="J89" s="5"/>
    </row>
    <row r="90" spans="1:10" s="53" customFormat="1" ht="15.75">
      <c r="A90" s="73" t="s">
        <v>22</v>
      </c>
      <c r="B90" s="74">
        <f>SUM(B91:B100)</f>
        <v>9</v>
      </c>
      <c r="C90" s="75" t="s">
        <v>38</v>
      </c>
      <c r="D90" s="120"/>
      <c r="E90" s="121"/>
      <c r="F90" s="52"/>
      <c r="G90" s="52"/>
      <c r="H90" s="52"/>
      <c r="I90" s="52"/>
      <c r="J90" s="66"/>
    </row>
    <row r="91" spans="1:10" s="1" customFormat="1" ht="16.5" customHeight="1">
      <c r="A91" s="65" t="s">
        <v>47</v>
      </c>
      <c r="B91" s="46"/>
      <c r="C91" s="32"/>
      <c r="D91" s="33"/>
      <c r="E91" s="116"/>
      <c r="F91" s="15"/>
      <c r="G91" s="15"/>
      <c r="H91" s="6"/>
      <c r="I91" s="6"/>
      <c r="J91" s="6"/>
    </row>
    <row r="92" spans="1:10" s="1" customFormat="1" ht="16.5" customHeight="1">
      <c r="A92" s="65"/>
      <c r="B92" s="32">
        <v>1</v>
      </c>
      <c r="C92" s="32">
        <v>3</v>
      </c>
      <c r="D92" s="33">
        <v>8</v>
      </c>
      <c r="E92" s="127">
        <v>0.11</v>
      </c>
      <c r="F92" s="15"/>
      <c r="G92" s="15"/>
      <c r="H92" s="6"/>
      <c r="I92" s="6"/>
      <c r="J92" s="6"/>
    </row>
    <row r="93" spans="1:10" s="1" customFormat="1" ht="15.75">
      <c r="A93" s="43" t="s">
        <v>71</v>
      </c>
      <c r="B93" s="76"/>
      <c r="C93" s="34"/>
      <c r="D93" s="35"/>
      <c r="E93" s="119"/>
      <c r="F93" s="79"/>
      <c r="G93" s="79"/>
      <c r="H93" s="107"/>
      <c r="I93" s="6"/>
      <c r="J93" s="6"/>
    </row>
    <row r="94" spans="1:10" s="1" customFormat="1" ht="15.75">
      <c r="A94" s="71"/>
      <c r="B94" s="36">
        <v>2</v>
      </c>
      <c r="C94" s="36">
        <v>2</v>
      </c>
      <c r="D94" s="37">
        <v>8</v>
      </c>
      <c r="E94" s="128">
        <v>0.33</v>
      </c>
      <c r="F94" s="79"/>
      <c r="G94" s="79"/>
      <c r="H94" s="107"/>
      <c r="I94" s="6"/>
      <c r="J94" s="6"/>
    </row>
    <row r="95" spans="1:10" s="1" customFormat="1" ht="28.5">
      <c r="A95" s="65" t="s">
        <v>50</v>
      </c>
      <c r="B95" s="46"/>
      <c r="C95" s="32"/>
      <c r="D95" s="32"/>
      <c r="E95" s="116"/>
      <c r="F95" s="15"/>
      <c r="G95" s="15"/>
      <c r="H95" s="6"/>
      <c r="I95" s="6"/>
      <c r="J95" s="8"/>
    </row>
    <row r="96" spans="1:10" s="1" customFormat="1" ht="15.75">
      <c r="A96" s="65"/>
      <c r="B96" s="32">
        <v>3</v>
      </c>
      <c r="C96" s="32">
        <v>2</v>
      </c>
      <c r="D96" s="32">
        <v>8</v>
      </c>
      <c r="E96" s="127">
        <v>0.67</v>
      </c>
      <c r="F96" s="15"/>
      <c r="G96" s="15"/>
      <c r="H96" s="6"/>
      <c r="I96" s="6"/>
      <c r="J96" s="8"/>
    </row>
    <row r="97" spans="1:10" s="1" customFormat="1" ht="15.75">
      <c r="A97" s="43" t="s">
        <v>48</v>
      </c>
      <c r="B97" s="48"/>
      <c r="C97" s="31"/>
      <c r="D97" s="31"/>
      <c r="E97" s="117"/>
      <c r="F97" s="15"/>
      <c r="G97" s="15"/>
      <c r="H97" s="6"/>
      <c r="I97" s="6"/>
      <c r="J97" s="8"/>
    </row>
    <row r="98" spans="1:10" s="1" customFormat="1" ht="15.75">
      <c r="A98" s="72"/>
      <c r="B98" s="38">
        <v>1</v>
      </c>
      <c r="C98" s="38">
        <v>2</v>
      </c>
      <c r="D98" s="38">
        <v>8</v>
      </c>
      <c r="E98" s="128">
        <v>0.78</v>
      </c>
      <c r="F98" s="15"/>
      <c r="G98" s="15"/>
      <c r="H98" s="6"/>
      <c r="I98" s="6"/>
      <c r="J98" s="8"/>
    </row>
    <row r="99" spans="1:10" s="1" customFormat="1" ht="15.75">
      <c r="A99" s="65" t="s">
        <v>49</v>
      </c>
      <c r="B99" s="46"/>
      <c r="C99" s="32"/>
      <c r="D99" s="32"/>
      <c r="E99" s="116"/>
      <c r="F99" s="15"/>
      <c r="G99" s="15"/>
      <c r="H99" s="6"/>
      <c r="I99" s="6"/>
      <c r="J99" s="8"/>
    </row>
    <row r="100" spans="1:10" s="1" customFormat="1" ht="16.5" thickBot="1">
      <c r="A100" s="67"/>
      <c r="B100" s="39">
        <v>2</v>
      </c>
      <c r="C100" s="39">
        <v>2</v>
      </c>
      <c r="D100" s="39">
        <v>8</v>
      </c>
      <c r="E100" s="129">
        <v>1</v>
      </c>
      <c r="F100" s="15"/>
      <c r="G100" s="15"/>
      <c r="H100" s="6"/>
      <c r="I100" s="6"/>
      <c r="J100" s="8"/>
    </row>
    <row r="101" spans="1:10" s="1" customFormat="1" ht="12.75">
      <c r="A101" s="11"/>
      <c r="B101" s="2"/>
      <c r="C101" s="6"/>
      <c r="D101" s="3"/>
      <c r="E101" s="3"/>
      <c r="F101" s="6"/>
      <c r="G101" s="2"/>
      <c r="H101" s="2"/>
      <c r="I101" s="8"/>
      <c r="J101" s="8"/>
    </row>
    <row r="102" ht="13.5" thickBot="1"/>
    <row r="103" spans="1:2" ht="61.5" thickBot="1">
      <c r="A103" s="109" t="s">
        <v>77</v>
      </c>
      <c r="B103" s="110">
        <f>B90+B73+B57+B32+B3</f>
        <v>138</v>
      </c>
    </row>
    <row r="105" ht="15.75">
      <c r="A105" s="111"/>
    </row>
  </sheetData>
  <printOptions/>
  <pageMargins left="0.75" right="0.75" top="1" bottom="1" header="0.5" footer="0.5"/>
  <pageSetup horizontalDpi="300" verticalDpi="300" orientation="portrait" scale="65" r:id="rId1"/>
  <headerFooter alignWithMargins="0">
    <oddHeader>&amp;LJ.H. Chrzanowski&amp;C&amp;"Arial,Bold"&amp;14 Modular Coil Percent Completion Guide&amp;RJanuary 23, 2006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JChrzanowski</dc:creator>
  <cp:keywords/>
  <dc:description/>
  <cp:lastModifiedBy>jchrzanowski</cp:lastModifiedBy>
  <cp:lastPrinted>2006-01-23T14:11:49Z</cp:lastPrinted>
  <dcterms:created xsi:type="dcterms:W3CDTF">2003-03-28T13:53:34Z</dcterms:created>
  <dcterms:modified xsi:type="dcterms:W3CDTF">2006-01-23T14:13:00Z</dcterms:modified>
  <cp:category/>
  <cp:version/>
  <cp:contentType/>
  <cp:contentStatus/>
</cp:coreProperties>
</file>