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00" windowHeight="9855" tabRatio="38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<sst xmlns="http://schemas.openxmlformats.org/spreadsheetml/2006/main" count="22" uniqueCount="12">
  <si>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Width of Winding Pack</t>
  </si>
  <si>
    <t>Ground Wrap</t>
  </si>
  <si>
    <t>Turn to Turn Washers</t>
  </si>
  <si>
    <t>Turn to Turn Insulation</t>
  </si>
  <si>
    <t>Thickness Not Copper</t>
  </si>
  <si>
    <t>Copper</t>
  </si>
  <si>
    <t>Width of Copper Conductor</t>
  </si>
  <si>
    <t>Height of Winding Pack</t>
  </si>
  <si>
    <t>Height of Copper Conductor</t>
  </si>
  <si>
    <t>TF Coil Length (inches)</t>
  </si>
  <si>
    <t>Length Coil</t>
  </si>
  <si>
    <t># Brazes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</si>
</sst>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00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30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31.57421875" style="0" customWidth="1"/>
    <col min="2" max="2" width="18.140625" style="0" customWidth="1"/>
    <col min="3" max="3" width="25.8515625" style="0" customWidth="1"/>
    <col min="4" max="4" width="25.140625" style="0" customWidth="1"/>
  </cols>
  <sheetData>
    <row r="4" spans="1:2" ht="12.75">
      <c r="A4" t="s">
        <v>0</v>
      </c>
      <c r="B4" s="1">
        <v>3.466</v>
      </c>
    </row>
    <row r="5" spans="1:2" ht="12.75">
      <c r="A5" t="s">
        <v>1</v>
      </c>
      <c r="B5" s="1">
        <v>0.12</v>
      </c>
    </row>
    <row r="6" spans="1:2" ht="12.75">
      <c r="A6" t="s">
        <v>1</v>
      </c>
      <c r="B6" s="1">
        <v>0.12</v>
      </c>
    </row>
    <row r="7" spans="1:2" ht="12.75">
      <c r="A7" t="s">
        <v>2</v>
      </c>
      <c r="B7" s="1">
        <v>0.06</v>
      </c>
    </row>
    <row r="8" spans="1:2" ht="12.75">
      <c r="A8" t="s">
        <v>3</v>
      </c>
      <c r="B8" s="1">
        <f>0.049*6</f>
        <v>0.29400000000000004</v>
      </c>
    </row>
    <row r="9" spans="1:2" ht="12.75">
      <c r="A9" t="s">
        <v>4</v>
      </c>
      <c r="B9" s="1">
        <f>SUM(B5:B8)</f>
        <v>0.5940000000000001</v>
      </c>
    </row>
    <row r="10" spans="1:2" ht="12.75">
      <c r="A10" t="s">
        <v>5</v>
      </c>
      <c r="B10" s="1">
        <f>B4-B9</f>
        <v>2.872</v>
      </c>
    </row>
    <row r="11" spans="1:2" ht="12.75">
      <c r="A11" s="2" t="s">
        <v>6</v>
      </c>
      <c r="B11" s="3">
        <f>B10/3</f>
        <v>0.9573333333333333</v>
      </c>
    </row>
    <row r="12" ht="12.75">
      <c r="B12" s="1"/>
    </row>
    <row r="13" spans="1:2" ht="12.75">
      <c r="A13" t="s">
        <v>7</v>
      </c>
      <c r="B13" s="1">
        <v>3.432</v>
      </c>
    </row>
    <row r="14" spans="1:2" ht="12.75">
      <c r="A14" t="s">
        <v>1</v>
      </c>
      <c r="B14" s="1">
        <v>0.12</v>
      </c>
    </row>
    <row r="15" spans="1:2" ht="12.75">
      <c r="A15" t="s">
        <v>1</v>
      </c>
      <c r="B15" s="1">
        <v>0.12</v>
      </c>
    </row>
    <row r="16" spans="1:2" ht="12.75">
      <c r="A16" t="s">
        <v>2</v>
      </c>
      <c r="B16" s="1">
        <v>0</v>
      </c>
    </row>
    <row r="17" spans="1:2" ht="12.75">
      <c r="A17" t="s">
        <v>3</v>
      </c>
      <c r="B17" s="1">
        <f>0.049*8</f>
        <v>0.392</v>
      </c>
    </row>
    <row r="18" spans="1:2" ht="12.75">
      <c r="A18" t="s">
        <v>4</v>
      </c>
      <c r="B18" s="1">
        <f>SUM(B14:B17)</f>
        <v>0.632</v>
      </c>
    </row>
    <row r="19" spans="1:2" ht="12.75">
      <c r="A19" t="s">
        <v>5</v>
      </c>
      <c r="B19" s="1">
        <f>B13-B18</f>
        <v>2.8</v>
      </c>
    </row>
    <row r="20" spans="1:2" ht="12.75">
      <c r="A20" s="2" t="s">
        <v>8</v>
      </c>
      <c r="B20" s="3">
        <f>B19/4</f>
        <v>0.7</v>
      </c>
    </row>
    <row r="24" spans="1:2" ht="12.75">
      <c r="A24" t="s">
        <v>9</v>
      </c>
      <c r="B24">
        <v>4240</v>
      </c>
    </row>
    <row r="25" spans="1:2" ht="12.75">
      <c r="A25" t="s">
        <v>10</v>
      </c>
      <c r="B25">
        <f>100*12</f>
        <v>1200</v>
      </c>
    </row>
    <row r="26" spans="1:2" ht="12.75">
      <c r="A26" t="s">
        <v>11</v>
      </c>
      <c r="B26" s="4">
        <f>B24/B25</f>
        <v>3.533333333333333</v>
      </c>
    </row>
    <row r="28" spans="1:2" ht="12.75">
      <c r="A28" t="s">
        <v>9</v>
      </c>
      <c r="B28">
        <v>4240</v>
      </c>
    </row>
    <row r="29" spans="1:2" ht="12.75">
      <c r="A29" t="s">
        <v>10</v>
      </c>
      <c r="B29">
        <f>40*12</f>
        <v>480</v>
      </c>
    </row>
    <row r="30" spans="1:2" ht="12.75">
      <c r="A30" t="s">
        <v>11</v>
      </c>
      <c r="B30" s="4">
        <f>B28/B29</f>
        <v>8.833333333333334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2004-09-22T18:39:25Z</dcterms:created>
  <dcterms:modified xsi:type="dcterms:W3CDTF">2004-09-23T16:31:27Z</dcterms:modified>
  <cp:category/>
  <cp:version/>
  <cp:contentType/>
  <cp:contentStatus/>
</cp:coreProperties>
</file>