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<sst xmlns="http://schemas.openxmlformats.org/spreadsheetml/2006/main" count="211" uniqueCount="79">
  <si>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</si>
  <si>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</si>
  <si>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</si>
  <si>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</si>
  <si>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</si>
  <si>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</si>
  <si>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</si>
  <si>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</si>
  <si>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</si>
  <si>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</si>
  <si>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</si>
  <si>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</si>
  <si>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</si>
  <si>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</si>
  <si>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</si>
  <si>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</si>
  <si>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</si>
  <si>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</si>
  <si>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</si>
  <si>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</si>
  <si>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</si>
  <si>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</si>
  <si>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</si>
  <si>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</si>
  <si>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</si>
  <si>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</si>
  <si>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</si>
  <si>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</si>
  <si>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</si>
  <si>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</si>
  <si>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</si>
  <si>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</si>
  <si>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</si>
  <si>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</si>
  <si>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</si>
  <si>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</si>
  <si>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</si>
  <si>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</si>
  <si>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</si>
  <si>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</si>
  <si>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</si>
  <si>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</si>
  <si>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</si>
  <si>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</si>
  <si>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</si>
  <si>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</si>
  <si>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</si>
  <si>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B</t>
  </si>
  <si>
    <t>JOB NUMBER</t>
  </si>
  <si>
    <t>PART NUMBER</t>
  </si>
  <si>
    <t>PART NAME</t>
  </si>
  <si>
    <t>INSPECTOR</t>
  </si>
  <si>
    <t>65678-1 PORT 4 B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</si>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</sst>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411159"/>
        <c:crosses val="autoZero"/>
        <c:auto val="1"/>
        <c:lblOffset val="100"/>
        <c:noMultiLvlLbl val="0"/>
      </c:catAx>
      <c:valAx>
        <c:axId val="17411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765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500168"/>
        <c:axId val="4363060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131090"/>
        <c:axId val="44417763"/>
      </c:scatterChart>
      <c:val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0601"/>
        <c:crosses val="max"/>
        <c:crossBetween val="midCat"/>
        <c:dispUnits/>
      </c:valAx>
      <c:valAx>
        <c:axId val="43630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00168"/>
        <c:crosses val="max"/>
        <c:crossBetween val="midCat"/>
        <c:dispUnits/>
      </c:valAx>
      <c:valAx>
        <c:axId val="57131090"/>
        <c:scaling>
          <c:orientation val="minMax"/>
        </c:scaling>
        <c:axPos val="b"/>
        <c:delete val="1"/>
        <c:majorTickMark val="in"/>
        <c:minorTickMark val="none"/>
        <c:tickLblPos val="nextTo"/>
        <c:crossAx val="44417763"/>
        <c:crosses val="max"/>
        <c:crossBetween val="midCat"/>
        <c:dispUnits/>
      </c:valAx>
      <c:valAx>
        <c:axId val="44417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310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82704"/>
        <c:axId val="10177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0.02127287237730242</c:v>
                </c:pt>
                <c:pt idx="1">
                  <c:v>0.03799416759830382</c:v>
                </c:pt>
                <c:pt idx="2">
                  <c:v>0.06519825232169092</c:v>
                </c:pt>
                <c:pt idx="3">
                  <c:v>0.1074937454152458</c:v>
                </c:pt>
                <c:pt idx="4">
                  <c:v>0.1702780456619108</c:v>
                </c:pt>
                <c:pt idx="5">
                  <c:v>0.2591566392633024</c:v>
                </c:pt>
                <c:pt idx="6">
                  <c:v>0.37896075984429173</c:v>
                </c:pt>
                <c:pt idx="7">
                  <c:v>0.5324200064613863</c:v>
                </c:pt>
                <c:pt idx="8">
                  <c:v>0.7186918350515747</c:v>
                </c:pt>
                <c:pt idx="9">
                  <c:v>0.9320930639194214</c:v>
                </c:pt>
                <c:pt idx="10">
                  <c:v>1.1614594776918872</c:v>
                </c:pt>
                <c:pt idx="11">
                  <c:v>1.3905194532551162</c:v>
                </c:pt>
                <c:pt idx="12">
                  <c:v>1.599478093880637</c:v>
                </c:pt>
                <c:pt idx="13">
                  <c:v>1.7676966734559505</c:v>
                </c:pt>
                <c:pt idx="14">
                  <c:v>1.8770049310821866</c:v>
                </c:pt>
                <c:pt idx="15">
                  <c:v>1.9149229459268755</c:v>
                </c:pt>
                <c:pt idx="16">
                  <c:v>1.8770049310821866</c:v>
                </c:pt>
                <c:pt idx="17">
                  <c:v>1.7676966734559505</c:v>
                </c:pt>
                <c:pt idx="18">
                  <c:v>1.599478093880637</c:v>
                </c:pt>
                <c:pt idx="19">
                  <c:v>1.3905194532551162</c:v>
                </c:pt>
                <c:pt idx="20">
                  <c:v>1.1614594776918872</c:v>
                </c:pt>
                <c:pt idx="21">
                  <c:v>0.9320930639194214</c:v>
                </c:pt>
                <c:pt idx="22">
                  <c:v>0.7186918350515747</c:v>
                </c:pt>
                <c:pt idx="23">
                  <c:v>0.5324200064613863</c:v>
                </c:pt>
                <c:pt idx="24">
                  <c:v>0.37896075984429173</c:v>
                </c:pt>
                <c:pt idx="25">
                  <c:v>0.2591566392633024</c:v>
                </c:pt>
                <c:pt idx="26">
                  <c:v>0.1702780456619108</c:v>
                </c:pt>
                <c:pt idx="27">
                  <c:v>0.1074937454152458</c:v>
                </c:pt>
                <c:pt idx="28">
                  <c:v>0.06519825232169092</c:v>
                </c:pt>
                <c:pt idx="29">
                  <c:v>0.03799416759830382</c:v>
                </c:pt>
                <c:pt idx="30">
                  <c:v>0.02127287237730242</c:v>
                </c:pt>
              </c:numCache>
            </c:numRef>
          </c:val>
          <c:smooth val="0"/>
        </c:ser>
        <c:axId val="9159706"/>
        <c:axId val="15328491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17745"/>
        <c:crosses val="autoZero"/>
        <c:auto val="0"/>
        <c:lblOffset val="100"/>
        <c:tickLblSkip val="1"/>
        <c:noMultiLvlLbl val="0"/>
      </c:catAx>
      <c:valAx>
        <c:axId val="1017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82704"/>
        <c:crossesAt val="1"/>
        <c:crossBetween val="between"/>
        <c:dispUnits/>
      </c:valAx>
      <c:catAx>
        <c:axId val="9159706"/>
        <c:scaling>
          <c:orientation val="minMax"/>
        </c:scaling>
        <c:axPos val="b"/>
        <c:delete val="1"/>
        <c:majorTickMark val="in"/>
        <c:minorTickMark val="none"/>
        <c:tickLblPos val="nextTo"/>
        <c:crossAx val="15328491"/>
        <c:crosses val="autoZero"/>
        <c:auto val="0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</c:ser>
        <c:axId val="3738692"/>
        <c:axId val="33648229"/>
      </c:areaChart>
      <c:catAx>
        <c:axId val="3738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3648229"/>
        <c:crosses val="autoZero"/>
        <c:auto val="1"/>
        <c:lblOffset val="100"/>
        <c:noMultiLvlLbl val="0"/>
      </c:catAx>
      <c:valAx>
        <c:axId val="33648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69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398606"/>
        <c:axId val="411519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823672"/>
        <c:axId val="44977593"/>
      </c:line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151999"/>
        <c:crosses val="autoZero"/>
        <c:auto val="0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98606"/>
        <c:crossesAt val="1"/>
        <c:crossBetween val="between"/>
        <c:dispUnits/>
      </c:valAx>
      <c:catAx>
        <c:axId val="34823672"/>
        <c:scaling>
          <c:orientation val="minMax"/>
        </c:scaling>
        <c:axPos val="b"/>
        <c:delete val="1"/>
        <c:majorTickMark val="in"/>
        <c:minorTickMark val="none"/>
        <c:tickLblPos val="nextTo"/>
        <c:crossAx val="44977593"/>
        <c:crosses val="autoZero"/>
        <c:auto val="0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8236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1"/>
        </c:ser>
        <c:axId val="2145154"/>
        <c:axId val="19306387"/>
      </c:lineChart>
      <c:catAx>
        <c:axId val="214515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306387"/>
        <c:crosses val="autoZero"/>
        <c:auto val="0"/>
        <c:lblOffset val="100"/>
        <c:tickLblSkip val="1"/>
        <c:noMultiLvlLbl val="0"/>
      </c:catAx>
      <c:valAx>
        <c:axId val="193063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51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539756"/>
        <c:axId val="203134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293.38084684423245</c:v>
                </c:pt>
                <c:pt idx="1">
                  <c:v>1.605428761002023E-202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603638"/>
        <c:axId val="34779559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313485"/>
        <c:crosses val="autoZero"/>
        <c:auto val="0"/>
        <c:lblOffset val="100"/>
        <c:tickLblSkip val="1"/>
        <c:noMultiLvlLbl val="0"/>
      </c:catAx>
      <c:valAx>
        <c:axId val="20313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39756"/>
        <c:crossesAt val="1"/>
        <c:crossBetween val="between"/>
        <c:dispUnits/>
      </c:valAx>
      <c:catAx>
        <c:axId val="48603638"/>
        <c:scaling>
          <c:orientation val="minMax"/>
        </c:scaling>
        <c:axPos val="b"/>
        <c:delete val="1"/>
        <c:majorTickMark val="in"/>
        <c:minorTickMark val="none"/>
        <c:tickLblPos val="nextTo"/>
        <c:crossAx val="34779559"/>
        <c:crosses val="autoZero"/>
        <c:auto val="0"/>
        <c:lblOffset val="100"/>
        <c:tickLblSkip val="1"/>
        <c:noMultiLvlLbl val="0"/>
      </c:catAx>
      <c:valAx>
        <c:axId val="347795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6036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</c:f>
              <c:numCache>
                <c:ptCount val="24"/>
                <c:pt idx="0">
                  <c:v>-0.0301</c:v>
                </c:pt>
                <c:pt idx="1">
                  <c:v>-0.0326</c:v>
                </c:pt>
                <c:pt idx="2">
                  <c:v>-0.0307</c:v>
                </c:pt>
                <c:pt idx="3">
                  <c:v>-0.0278</c:v>
                </c:pt>
                <c:pt idx="4">
                  <c:v>-0.0269</c:v>
                </c:pt>
                <c:pt idx="5">
                  <c:v>-0.025</c:v>
                </c:pt>
                <c:pt idx="6">
                  <c:v>-0.0228</c:v>
                </c:pt>
                <c:pt idx="7">
                  <c:v>-0.0226</c:v>
                </c:pt>
                <c:pt idx="8">
                  <c:v>-0.0192</c:v>
                </c:pt>
                <c:pt idx="9">
                  <c:v>-0.0111</c:v>
                </c:pt>
                <c:pt idx="10">
                  <c:v>-0.0022</c:v>
                </c:pt>
                <c:pt idx="11">
                  <c:v>0.0157</c:v>
                </c:pt>
                <c:pt idx="12">
                  <c:v>0.0382</c:v>
                </c:pt>
                <c:pt idx="13">
                  <c:v>0.054</c:v>
                </c:pt>
                <c:pt idx="14">
                  <c:v>0.0525</c:v>
                </c:pt>
                <c:pt idx="15">
                  <c:v>0.0497</c:v>
                </c:pt>
                <c:pt idx="16">
                  <c:v>0.0495</c:v>
                </c:pt>
                <c:pt idx="17">
                  <c:v>0.0487</c:v>
                </c:pt>
                <c:pt idx="18">
                  <c:v>0.0423</c:v>
                </c:pt>
                <c:pt idx="19">
                  <c:v>0.0186</c:v>
                </c:pt>
                <c:pt idx="20">
                  <c:v>0.0031</c:v>
                </c:pt>
                <c:pt idx="21">
                  <c:v>-0.0084</c:v>
                </c:pt>
                <c:pt idx="22">
                  <c:v>-0.0183</c:v>
                </c:pt>
                <c:pt idx="23">
                  <c:v>-0.0269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</c:f>
              <c:numCache>
                <c:ptCount val="2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</c:f>
              <c:numCache>
                <c:ptCount val="2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</c:f>
              <c:numCache>
                <c:ptCount val="24"/>
                <c:pt idx="0">
                  <c:v>0.0028208333333333336</c:v>
                </c:pt>
                <c:pt idx="1">
                  <c:v>0.0028208333333333336</c:v>
                </c:pt>
                <c:pt idx="2">
                  <c:v>0.0028208333333333336</c:v>
                </c:pt>
                <c:pt idx="3">
                  <c:v>0.0028208333333333336</c:v>
                </c:pt>
                <c:pt idx="4">
                  <c:v>0.0028208333333333336</c:v>
                </c:pt>
                <c:pt idx="5">
                  <c:v>0.0028208333333333336</c:v>
                </c:pt>
                <c:pt idx="6">
                  <c:v>0.0028208333333333336</c:v>
                </c:pt>
                <c:pt idx="7">
                  <c:v>0.0028208333333333336</c:v>
                </c:pt>
                <c:pt idx="8">
                  <c:v>0.0028208333333333336</c:v>
                </c:pt>
                <c:pt idx="9">
                  <c:v>0.0028208333333333336</c:v>
                </c:pt>
                <c:pt idx="10">
                  <c:v>0.0028208333333333336</c:v>
                </c:pt>
                <c:pt idx="11">
                  <c:v>0.0028208333333333336</c:v>
                </c:pt>
                <c:pt idx="12">
                  <c:v>0.0028208333333333336</c:v>
                </c:pt>
                <c:pt idx="13">
                  <c:v>0.0028208333333333336</c:v>
                </c:pt>
                <c:pt idx="14">
                  <c:v>0.0028208333333333336</c:v>
                </c:pt>
                <c:pt idx="15">
                  <c:v>0.0028208333333333336</c:v>
                </c:pt>
                <c:pt idx="16">
                  <c:v>0.0028208333333333336</c:v>
                </c:pt>
                <c:pt idx="17">
                  <c:v>0.0028208333333333336</c:v>
                </c:pt>
                <c:pt idx="18">
                  <c:v>0.0028208333333333336</c:v>
                </c:pt>
                <c:pt idx="19">
                  <c:v>0.0028208333333333336</c:v>
                </c:pt>
                <c:pt idx="20">
                  <c:v>0.0028208333333333336</c:v>
                </c:pt>
                <c:pt idx="21">
                  <c:v>0.0028208333333333336</c:v>
                </c:pt>
                <c:pt idx="22">
                  <c:v>0.0028208333333333336</c:v>
                </c:pt>
                <c:pt idx="23">
                  <c:v>0.0028208333333333336</c:v>
                </c:pt>
              </c:numCache>
            </c:numRef>
          </c:val>
          <c:smooth val="0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1"/>
        <c:majorTickMark val="out"/>
        <c:minorTickMark val="none"/>
        <c:tickLblPos val="nextTo"/>
        <c:crossAx val="65680865"/>
        <c:crosses val="autoZero"/>
        <c:auto val="1"/>
        <c:lblOffset val="100"/>
        <c:noMultiLvlLbl val="0"/>
      </c:catAx>
      <c:valAx>
        <c:axId val="6568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58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256874"/>
        <c:axId val="185498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730644"/>
        <c:axId val="26140341"/>
      </c:lineChart>
      <c:catAx>
        <c:axId val="54256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549819"/>
        <c:crosses val="autoZero"/>
        <c:auto val="0"/>
        <c:lblOffset val="100"/>
        <c:tickLblSkip val="1"/>
        <c:noMultiLvlLbl val="0"/>
      </c:catAx>
      <c:valAx>
        <c:axId val="18549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56874"/>
        <c:crossesAt val="1"/>
        <c:crossBetween val="between"/>
        <c:dispUnits/>
      </c:valAx>
      <c:catAx>
        <c:axId val="32730644"/>
        <c:scaling>
          <c:orientation val="minMax"/>
        </c:scaling>
        <c:axPos val="b"/>
        <c:delete val="1"/>
        <c:majorTickMark val="in"/>
        <c:minorTickMark val="none"/>
        <c:tickLblPos val="nextTo"/>
        <c:crossAx val="26140341"/>
        <c:crosses val="autoZero"/>
        <c:auto val="0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306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936478"/>
        <c:axId val="36992847"/>
      </c:scatterChart>
      <c:valAx>
        <c:axId val="3393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2847"/>
        <c:crosses val="max"/>
        <c:crossBetween val="midCat"/>
        <c:dispUnits/>
      </c:valAx>
      <c:valAx>
        <c:axId val="3699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64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38832.42888888889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0.0028208333333333336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0.054</v>
      </c>
      <c r="H8" s="5"/>
    </row>
    <row r="9" spans="5:8" ht="13.5">
      <c r="E9" s="63" t="s">
        <v>13</v>
      </c>
      <c r="F9" s="63"/>
      <c r="G9" s="35">
        <v>-0.0326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0.0866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</v>
      </c>
      <c r="L12" s="44">
        <v>0</v>
      </c>
      <c r="M12" s="44">
        <v>10</v>
      </c>
      <c r="N12" s="44">
        <v>24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</v>
      </c>
      <c r="L15" s="44">
        <v>0</v>
      </c>
      <c r="M15" s="44">
        <v>10</v>
      </c>
      <c r="N15" s="44">
        <v>24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0.05071710849962585</v>
      </c>
      <c r="L18" s="42">
        <v>0.018459517861913355</v>
      </c>
      <c r="M18" s="42">
        <v>7.105427357601002E-15</v>
      </c>
      <c r="N18" s="51">
        <v>0.054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-0.03062129972602179</v>
      </c>
      <c r="L19" s="42">
        <v>-0.03062129972602179</v>
      </c>
      <c r="M19" s="42">
        <v>-0.03062129972602179</v>
      </c>
      <c r="N19" s="51">
        <v>-0.0326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0.08133840822564764</v>
      </c>
      <c r="L20" s="42">
        <v>0.02960475949672059</v>
      </c>
      <c r="M20" s="42">
        <v>1.1546319456101628E-14</v>
      </c>
      <c r="N20" s="51">
        <v>0.0866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0.0026573083800833786</v>
      </c>
      <c r="L22" s="42">
        <v>0.0009671811536167141</v>
      </c>
      <c r="M22" s="42">
        <v>7.921903873627419E-16</v>
      </c>
      <c r="N22" s="51">
        <v>0.0028208333333333336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0.030019654000280564</v>
      </c>
      <c r="L23" s="42">
        <v>0.010926260499074419</v>
      </c>
      <c r="M23" s="42">
        <v>3.040518479231855E-15</v>
      </c>
      <c r="N23" s="51">
        <v>0.031946248524516725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0.030544934912976118</v>
      </c>
      <c r="L24" s="42">
        <v>0.011117447115923815</v>
      </c>
      <c r="M24" s="42">
        <v>2.9986409117500796E-15</v>
      </c>
      <c r="N24" s="51">
        <v>0.03251284668058708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102.16838453441058</v>
      </c>
      <c r="D47" s="24">
        <v>53.251415892505726</v>
      </c>
      <c r="E47" s="24">
        <v>-17.598015</v>
      </c>
      <c r="F47" s="60">
        <v>-0.0301</v>
      </c>
    </row>
    <row r="48" spans="2:6" ht="13.5">
      <c r="B48" s="27" t="s">
        <v>56</v>
      </c>
      <c r="C48" s="24">
        <v>101.55482053441058</v>
      </c>
      <c r="D48" s="24">
        <v>54.92979989250573</v>
      </c>
      <c r="E48" s="24">
        <v>-13.783111</v>
      </c>
      <c r="F48" s="60">
        <v>-0.0326</v>
      </c>
    </row>
    <row r="49" spans="2:6" ht="13.5">
      <c r="B49" s="27" t="s">
        <v>57</v>
      </c>
      <c r="C49" s="24">
        <v>101.58891353441058</v>
      </c>
      <c r="D49" s="24">
        <v>54.84175089250573</v>
      </c>
      <c r="E49" s="24">
        <v>-10.069729</v>
      </c>
      <c r="F49" s="60">
        <v>-0.0307</v>
      </c>
    </row>
    <row r="50" spans="2:6" ht="13.5">
      <c r="B50" s="27" t="s">
        <v>58</v>
      </c>
      <c r="C50" s="24">
        <v>101.59163453441057</v>
      </c>
      <c r="D50" s="24">
        <v>54.84265989250573</v>
      </c>
      <c r="E50" s="24">
        <v>-4.335842</v>
      </c>
      <c r="F50" s="60">
        <v>-0.0278</v>
      </c>
    </row>
    <row r="51" spans="2:6" ht="13.5">
      <c r="B51" s="27" t="s">
        <v>59</v>
      </c>
      <c r="C51" s="24">
        <v>101.58611153441058</v>
      </c>
      <c r="D51" s="24">
        <v>54.860501892505724</v>
      </c>
      <c r="E51" s="24">
        <v>-0.15493799999999966</v>
      </c>
      <c r="F51" s="60">
        <v>-0.0269</v>
      </c>
    </row>
    <row r="52" spans="2:6" ht="13.5">
      <c r="B52" s="27" t="s">
        <v>60</v>
      </c>
      <c r="C52" s="24">
        <v>101.56730753441057</v>
      </c>
      <c r="D52" s="24">
        <v>54.91780689250572</v>
      </c>
      <c r="E52" s="24">
        <v>3.8892510000000002</v>
      </c>
      <c r="F52" s="60">
        <v>-0.025</v>
      </c>
    </row>
    <row r="53" spans="2:6" ht="13.5">
      <c r="B53" s="27" t="s">
        <v>61</v>
      </c>
      <c r="C53" s="24">
        <v>101.55092853441057</v>
      </c>
      <c r="D53" s="24">
        <v>54.969011892505726</v>
      </c>
      <c r="E53" s="24">
        <v>9.905632</v>
      </c>
      <c r="F53" s="60">
        <v>-0.0228</v>
      </c>
    </row>
    <row r="54" spans="2:6" ht="13.5">
      <c r="B54" s="27" t="s">
        <v>62</v>
      </c>
      <c r="C54" s="24">
        <v>101.55251153441058</v>
      </c>
      <c r="D54" s="24">
        <v>54.96541789250573</v>
      </c>
      <c r="E54" s="24">
        <v>13.746891</v>
      </c>
      <c r="F54" s="60">
        <v>-0.0226</v>
      </c>
    </row>
    <row r="55" spans="2:6" ht="13.5">
      <c r="B55" s="27" t="s">
        <v>63</v>
      </c>
      <c r="C55" s="24">
        <v>102.12202953441057</v>
      </c>
      <c r="D55" s="24">
        <v>53.410525892505724</v>
      </c>
      <c r="E55" s="24">
        <v>17.532387</v>
      </c>
      <c r="F55" s="60">
        <v>-0.0192</v>
      </c>
    </row>
    <row r="56" spans="2:6" ht="13.5">
      <c r="B56" s="27" t="s">
        <v>64</v>
      </c>
      <c r="C56" s="24">
        <v>103.46426353441058</v>
      </c>
      <c r="D56" s="24">
        <v>49.74651589250573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104.89633353441057</v>
      </c>
      <c r="D57" s="24">
        <v>45.837918892505726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107.13737853441057</v>
      </c>
      <c r="D58" s="24">
        <v>39.73300289250572</v>
      </c>
      <c r="E58" s="24">
        <v>19.565378</v>
      </c>
      <c r="F58" s="60">
        <v>0.0157</v>
      </c>
    </row>
    <row r="59" spans="2:6" ht="13.5">
      <c r="B59" s="27" t="s">
        <v>67</v>
      </c>
      <c r="C59" s="24">
        <v>109.33045453441058</v>
      </c>
      <c r="D59" s="24">
        <v>33.773356892505724</v>
      </c>
      <c r="E59" s="24">
        <v>19.509522</v>
      </c>
      <c r="F59" s="60">
        <v>0.0382</v>
      </c>
    </row>
    <row r="60" spans="2:6" ht="13.5">
      <c r="B60" s="27" t="s">
        <v>68</v>
      </c>
      <c r="C60" s="24">
        <v>110.94423353441057</v>
      </c>
      <c r="D60" s="24">
        <v>29.385679892505728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111.21758153441058</v>
      </c>
      <c r="D61" s="24">
        <v>28.630352892505726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111.22929653441058</v>
      </c>
      <c r="D62" s="24">
        <v>28.590101892505725</v>
      </c>
      <c r="E62" s="24">
        <v>2.0951690000000003</v>
      </c>
      <c r="F62" s="60">
        <v>0.0497</v>
      </c>
    </row>
    <row r="63" spans="2:6" ht="13.5">
      <c r="B63" s="27" t="s">
        <v>71</v>
      </c>
      <c r="C63" s="24">
        <v>111.23748353441057</v>
      </c>
      <c r="D63" s="24">
        <v>28.566915892505726</v>
      </c>
      <c r="E63" s="24">
        <v>-4.197885</v>
      </c>
      <c r="F63" s="60">
        <v>0.0495</v>
      </c>
    </row>
    <row r="64" spans="2:6" ht="13.5">
      <c r="B64" s="27" t="s">
        <v>72</v>
      </c>
      <c r="C64" s="24">
        <v>111.24224653441058</v>
      </c>
      <c r="D64" s="24">
        <v>28.551445892505726</v>
      </c>
      <c r="E64" s="24">
        <v>-10.127121</v>
      </c>
      <c r="F64" s="60">
        <v>0.0487</v>
      </c>
    </row>
    <row r="65" spans="2:6" ht="13.5">
      <c r="B65" s="27" t="s">
        <v>73</v>
      </c>
      <c r="C65" s="24">
        <v>110.58726553441058</v>
      </c>
      <c r="D65" s="24">
        <v>30.332353892505726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108.59063253441057</v>
      </c>
      <c r="D66" s="24">
        <v>35.74864489250572</v>
      </c>
      <c r="E66" s="24">
        <v>-19.522313</v>
      </c>
      <c r="F66" s="60">
        <v>0.0186</v>
      </c>
    </row>
    <row r="67" spans="2:6" ht="13.5">
      <c r="B67" s="27" t="s">
        <v>75</v>
      </c>
      <c r="C67" s="24">
        <v>107.03715053441057</v>
      </c>
      <c r="D67" s="24">
        <v>39.971623892505725</v>
      </c>
      <c r="E67" s="24">
        <v>-19.539359</v>
      </c>
      <c r="F67" s="60">
        <v>0.0031</v>
      </c>
    </row>
    <row r="68" spans="2:6" ht="13.5">
      <c r="B68" s="27" t="s">
        <v>76</v>
      </c>
      <c r="C68" s="24">
        <v>105.66376553441057</v>
      </c>
      <c r="D68" s="24">
        <v>43.711306892505725</v>
      </c>
      <c r="E68" s="24">
        <v>-19.561836</v>
      </c>
      <c r="F68" s="60">
        <v>-0.0084</v>
      </c>
    </row>
    <row r="69" spans="2:6" ht="13.5">
      <c r="B69" s="27" t="s">
        <v>77</v>
      </c>
      <c r="C69" s="24">
        <v>104.16537053441058</v>
      </c>
      <c r="D69" s="24">
        <v>47.79912289250573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102.76030553441058</v>
      </c>
      <c r="D70" s="24">
        <v>51.634456892505725</v>
      </c>
      <c r="E70" s="24">
        <v>-18.839403</v>
      </c>
      <c r="F70" s="60">
        <v>-0.0269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0.0028208333333333336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-0.0326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0.0866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102.1966374075358</v>
      </c>
      <c r="D47" s="24">
        <v>53.2616990973558</v>
      </c>
      <c r="E47" s="24">
        <v>-17.598014999999997</v>
      </c>
      <c r="F47" s="60">
        <v>-0.0301</v>
      </c>
    </row>
    <row r="48" spans="2:6" ht="13.5">
      <c r="B48" s="27" t="s">
        <v>56</v>
      </c>
      <c r="C48" s="24">
        <v>101.5854418341366</v>
      </c>
      <c r="D48" s="24">
        <v>54.940945134140534</v>
      </c>
      <c r="E48" s="24">
        <v>-13.783110999999998</v>
      </c>
      <c r="F48" s="60">
        <v>-0.0326</v>
      </c>
    </row>
    <row r="49" spans="2:6" ht="13.5">
      <c r="B49" s="27" t="s">
        <v>57</v>
      </c>
      <c r="C49" s="24">
        <v>101.61772836065961</v>
      </c>
      <c r="D49" s="24">
        <v>54.852238631565946</v>
      </c>
      <c r="E49" s="24">
        <v>-10.069729000000002</v>
      </c>
      <c r="F49" s="60">
        <v>-0.0307</v>
      </c>
    </row>
    <row r="50" spans="2:6" ht="13.5">
      <c r="B50" s="27" t="s">
        <v>58</v>
      </c>
      <c r="C50" s="24">
        <v>101.61775451022615</v>
      </c>
      <c r="D50" s="24">
        <v>54.852166786222355</v>
      </c>
      <c r="E50" s="24">
        <v>-4.335841999999996</v>
      </c>
      <c r="F50" s="60">
        <v>-0.0278</v>
      </c>
    </row>
    <row r="51" spans="2:6" ht="13.5">
      <c r="B51" s="27" t="s">
        <v>59</v>
      </c>
      <c r="C51" s="24">
        <v>101.61137413368982</v>
      </c>
      <c r="D51" s="24">
        <v>54.869696726683564</v>
      </c>
      <c r="E51" s="24">
        <v>-0.15493799999999958</v>
      </c>
      <c r="F51" s="60">
        <v>-0.0269</v>
      </c>
    </row>
    <row r="52" spans="2:6" ht="13.5">
      <c r="B52" s="27" t="s">
        <v>60</v>
      </c>
      <c r="C52" s="24">
        <v>101.59075701155749</v>
      </c>
      <c r="D52" s="24">
        <v>54.9263418041963</v>
      </c>
      <c r="E52" s="24">
        <v>3.8892510000000016</v>
      </c>
      <c r="F52" s="60">
        <v>-0.025</v>
      </c>
    </row>
    <row r="53" spans="2:6" ht="13.5">
      <c r="B53" s="27" t="s">
        <v>61</v>
      </c>
      <c r="C53" s="24">
        <v>101.5723840627474</v>
      </c>
      <c r="D53" s="24">
        <v>54.97682106618079</v>
      </c>
      <c r="E53" s="24">
        <v>9.905631999999999</v>
      </c>
      <c r="F53" s="60">
        <v>-0.0228</v>
      </c>
    </row>
    <row r="54" spans="2:6" ht="13.5">
      <c r="B54" s="27" t="s">
        <v>62</v>
      </c>
      <c r="C54" s="24">
        <v>101.57372432790527</v>
      </c>
      <c r="D54" s="24">
        <v>54.97313871792344</v>
      </c>
      <c r="E54" s="24">
        <v>13.746890999999996</v>
      </c>
      <c r="F54" s="60">
        <v>-0.0226</v>
      </c>
    </row>
    <row r="55" spans="2:6" ht="13.5">
      <c r="B55" s="27" t="s">
        <v>63</v>
      </c>
      <c r="C55" s="24">
        <v>102.14007793432756</v>
      </c>
      <c r="D55" s="24">
        <v>53.41709497285165</v>
      </c>
      <c r="E55" s="24">
        <v>17.532386999999996</v>
      </c>
      <c r="F55" s="60">
        <v>-0.0192</v>
      </c>
    </row>
    <row r="56" spans="2:6" ht="13.5">
      <c r="B56" s="27" t="s">
        <v>64</v>
      </c>
      <c r="C56" s="24">
        <v>103.4746796006788</v>
      </c>
      <c r="D56" s="24">
        <v>49.75030703058551</v>
      </c>
      <c r="E56" s="24">
        <v>19.476278</v>
      </c>
      <c r="F56" s="60">
        <v>-0.0111</v>
      </c>
    </row>
    <row r="57" spans="2:6" ht="13.5">
      <c r="B57" s="27" t="s">
        <v>65</v>
      </c>
      <c r="C57" s="24">
        <v>104.89839882927922</v>
      </c>
      <c r="D57" s="24">
        <v>45.838670598362896</v>
      </c>
      <c r="E57" s="24">
        <v>19.479809</v>
      </c>
      <c r="F57" s="60">
        <v>-0.0022</v>
      </c>
    </row>
    <row r="58" spans="2:6" ht="13.5">
      <c r="B58" s="27" t="s">
        <v>66</v>
      </c>
      <c r="C58" s="24">
        <v>107.1226334762532</v>
      </c>
      <c r="D58" s="24">
        <v>39.727636130233904</v>
      </c>
      <c r="E58" s="24">
        <v>19.565377999999995</v>
      </c>
      <c r="F58" s="60">
        <v>0.0157</v>
      </c>
    </row>
    <row r="59" spans="2:6" ht="13.5">
      <c r="B59" s="27" t="s">
        <v>67</v>
      </c>
      <c r="C59" s="24">
        <v>109.29456793814359</v>
      </c>
      <c r="D59" s="24">
        <v>33.76029523965539</v>
      </c>
      <c r="E59" s="24">
        <v>19.509522000000004</v>
      </c>
      <c r="F59" s="60">
        <v>0.0382</v>
      </c>
    </row>
    <row r="60" spans="2:6" ht="13.5">
      <c r="B60" s="27" t="s">
        <v>68</v>
      </c>
      <c r="C60" s="24">
        <v>110.89351642591095</v>
      </c>
      <c r="D60" s="24">
        <v>29.367220374643814</v>
      </c>
      <c r="E60" s="24">
        <v>15.779794</v>
      </c>
      <c r="F60" s="60">
        <v>0.054</v>
      </c>
    </row>
    <row r="61" spans="2:6" ht="13.5">
      <c r="B61" s="27" t="s">
        <v>69</v>
      </c>
      <c r="C61" s="24">
        <v>111.16824948612299</v>
      </c>
      <c r="D61" s="24">
        <v>28.612397495333663</v>
      </c>
      <c r="E61" s="24">
        <v>9.945079</v>
      </c>
      <c r="F61" s="60">
        <v>0.0525</v>
      </c>
    </row>
    <row r="62" spans="2:6" ht="13.5">
      <c r="B62" s="27" t="s">
        <v>70</v>
      </c>
      <c r="C62" s="24">
        <v>111.18255630283616</v>
      </c>
      <c r="D62" s="24">
        <v>28.573089839469926</v>
      </c>
      <c r="E62" s="24">
        <v>2.095168999999996</v>
      </c>
      <c r="F62" s="60">
        <v>0.0497</v>
      </c>
    </row>
    <row r="63" spans="2:6" ht="13.5">
      <c r="B63" s="27" t="s">
        <v>71</v>
      </c>
      <c r="C63" s="24">
        <v>111.19096583666735</v>
      </c>
      <c r="D63" s="24">
        <v>28.549984835160597</v>
      </c>
      <c r="E63" s="24">
        <v>-4.197885000000005</v>
      </c>
      <c r="F63" s="60">
        <v>0.0495</v>
      </c>
    </row>
    <row r="64" spans="2:6" ht="13.5">
      <c r="B64" s="27" t="s">
        <v>72</v>
      </c>
      <c r="C64" s="24">
        <v>111.19649496398698</v>
      </c>
      <c r="D64" s="24">
        <v>28.53479368270059</v>
      </c>
      <c r="E64" s="24">
        <v>-10.127121000000008</v>
      </c>
      <c r="F64" s="60">
        <v>0.0487</v>
      </c>
    </row>
    <row r="65" spans="2:6" ht="13.5">
      <c r="B65" s="27" t="s">
        <v>73</v>
      </c>
      <c r="C65" s="24">
        <v>110.54750394349036</v>
      </c>
      <c r="D65" s="24">
        <v>30.317881856943707</v>
      </c>
      <c r="E65" s="24">
        <v>-17.487056</v>
      </c>
      <c r="F65" s="60">
        <v>0.0423</v>
      </c>
    </row>
    <row r="66" spans="2:6" ht="13.5">
      <c r="B66" s="27" t="s">
        <v>74</v>
      </c>
      <c r="C66" s="24">
        <v>108.57317987816081</v>
      </c>
      <c r="D66" s="24">
        <v>35.74229264512193</v>
      </c>
      <c r="E66" s="24">
        <v>-19.522313000000004</v>
      </c>
      <c r="F66" s="60">
        <v>0.0186</v>
      </c>
    </row>
    <row r="67" spans="2:6" ht="13.5">
      <c r="B67" s="27" t="s">
        <v>75</v>
      </c>
      <c r="C67" s="24">
        <v>107.03421771637014</v>
      </c>
      <c r="D67" s="24">
        <v>39.97055643403648</v>
      </c>
      <c r="E67" s="24">
        <v>-19.539358999999997</v>
      </c>
      <c r="F67" s="60">
        <v>0.0031</v>
      </c>
    </row>
    <row r="68" spans="2:6" ht="13.5">
      <c r="B68" s="27" t="s">
        <v>76</v>
      </c>
      <c r="C68" s="24">
        <v>105.67165124184879</v>
      </c>
      <c r="D68" s="24">
        <v>43.71417705528937</v>
      </c>
      <c r="E68" s="24">
        <v>-19.561836000000003</v>
      </c>
      <c r="F68" s="60">
        <v>-0.0084</v>
      </c>
    </row>
    <row r="69" spans="2:6" ht="13.5">
      <c r="B69" s="27" t="s">
        <v>77</v>
      </c>
      <c r="C69" s="24">
        <v>104.1825735857831</v>
      </c>
      <c r="D69" s="24">
        <v>47.80538429114387</v>
      </c>
      <c r="E69" s="24">
        <v>-19.547986</v>
      </c>
      <c r="F69" s="60">
        <v>-0.0183</v>
      </c>
    </row>
    <row r="70" spans="2:6" ht="13.5">
      <c r="B70" s="27" t="s">
        <v>78</v>
      </c>
      <c r="C70" s="24">
        <v>102.7855596164137</v>
      </c>
      <c r="D70" s="24">
        <v>51.64364862664859</v>
      </c>
      <c r="E70" s="24">
        <v>-18.839403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38832.42888888889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0.0028208333333333336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-0.0326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0.0866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0.03251284668058708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-0.02825287312522562</v>
      </c>
      <c r="D47" s="24">
        <v>-0.010283204850075833</v>
      </c>
      <c r="E47" s="24">
        <v>-3.552713678800501E-15</v>
      </c>
      <c r="F47" s="60">
        <v>-0.0301</v>
      </c>
    </row>
    <row r="48" spans="2:6" ht="13.5">
      <c r="B48" s="27" t="s">
        <v>56</v>
      </c>
      <c r="C48" s="24">
        <v>-0.03062129972602179</v>
      </c>
      <c r="D48" s="24">
        <v>-0.011145241634807235</v>
      </c>
      <c r="E48" s="24">
        <v>-1.7763568394002505E-15</v>
      </c>
      <c r="F48" s="60">
        <v>-0.0326</v>
      </c>
    </row>
    <row r="49" spans="2:6" ht="13.5">
      <c r="B49" s="27" t="s">
        <v>57</v>
      </c>
      <c r="C49" s="24">
        <v>-0.02881482624903242</v>
      </c>
      <c r="D49" s="24">
        <v>-0.010487739060216938</v>
      </c>
      <c r="E49" s="24">
        <v>1.7763568394002505E-15</v>
      </c>
      <c r="F49" s="60">
        <v>-0.0307</v>
      </c>
    </row>
    <row r="50" spans="2:6" ht="13.5">
      <c r="B50" s="27" t="s">
        <v>58</v>
      </c>
      <c r="C50" s="24">
        <v>-0.026119975815575458</v>
      </c>
      <c r="D50" s="24">
        <v>-0.009506893716626053</v>
      </c>
      <c r="E50" s="24">
        <v>-4.440892098500626E-15</v>
      </c>
      <c r="F50" s="60">
        <v>-0.0278</v>
      </c>
    </row>
    <row r="51" spans="2:6" ht="13.5">
      <c r="B51" s="27" t="s">
        <v>59</v>
      </c>
      <c r="C51" s="24">
        <v>-0.02526259927924457</v>
      </c>
      <c r="D51" s="24">
        <v>-0.009194834177840505</v>
      </c>
      <c r="E51" s="24">
        <v>-8.326672684688674E-17</v>
      </c>
      <c r="F51" s="60">
        <v>-0.0269</v>
      </c>
    </row>
    <row r="52" spans="2:6" ht="13.5">
      <c r="B52" s="27" t="s">
        <v>60</v>
      </c>
      <c r="C52" s="24">
        <v>-0.02344947714691159</v>
      </c>
      <c r="D52" s="24">
        <v>-0.008534911690574631</v>
      </c>
      <c r="E52" s="24">
        <v>-1.3322676295501878E-15</v>
      </c>
      <c r="F52" s="60">
        <v>-0.025</v>
      </c>
    </row>
    <row r="53" spans="2:6" ht="13.5">
      <c r="B53" s="27" t="s">
        <v>61</v>
      </c>
      <c r="C53" s="24">
        <v>-0.021455528336829843</v>
      </c>
      <c r="D53" s="24">
        <v>-0.007809173675063619</v>
      </c>
      <c r="E53" s="24">
        <v>1.7763568394002505E-15</v>
      </c>
      <c r="F53" s="60">
        <v>-0.0228</v>
      </c>
    </row>
    <row r="54" spans="2:6" ht="13.5">
      <c r="B54" s="27" t="s">
        <v>62</v>
      </c>
      <c r="C54" s="24">
        <v>-0.021212793494683524</v>
      </c>
      <c r="D54" s="24">
        <v>-0.007720825417713684</v>
      </c>
      <c r="E54" s="24">
        <v>3.552713678800501E-15</v>
      </c>
      <c r="F54" s="60">
        <v>-0.0226</v>
      </c>
    </row>
    <row r="55" spans="2:6" ht="13.5">
      <c r="B55" s="27" t="s">
        <v>63</v>
      </c>
      <c r="C55" s="24">
        <v>-0.018048399916992253</v>
      </c>
      <c r="D55" s="24">
        <v>-0.0065690803459261815</v>
      </c>
      <c r="E55" s="24">
        <v>3.552713678800501E-15</v>
      </c>
      <c r="F55" s="60">
        <v>-0.0192</v>
      </c>
    </row>
    <row r="56" spans="2:6" ht="13.5">
      <c r="B56" s="27" t="s">
        <v>64</v>
      </c>
      <c r="C56" s="24">
        <v>-0.010416066268220447</v>
      </c>
      <c r="D56" s="24">
        <v>-0.003791138079783707</v>
      </c>
      <c r="E56" s="24">
        <v>0</v>
      </c>
      <c r="F56" s="60">
        <v>-0.0111</v>
      </c>
    </row>
    <row r="57" spans="2:6" ht="13.5">
      <c r="B57" s="27" t="s">
        <v>65</v>
      </c>
      <c r="C57" s="24">
        <v>-0.0020652948686432637</v>
      </c>
      <c r="D57" s="24">
        <v>-0.0007517058571693269</v>
      </c>
      <c r="E57" s="24">
        <v>0</v>
      </c>
      <c r="F57" s="60">
        <v>-0.0022</v>
      </c>
    </row>
    <row r="58" spans="2:6" ht="13.5">
      <c r="B58" s="27" t="s">
        <v>66</v>
      </c>
      <c r="C58" s="24">
        <v>0.014745058157373592</v>
      </c>
      <c r="D58" s="24">
        <v>0.005366762271819425</v>
      </c>
      <c r="E58" s="24">
        <v>3.552713678800501E-15</v>
      </c>
      <c r="F58" s="60">
        <v>0.0157</v>
      </c>
    </row>
    <row r="59" spans="2:6" ht="13.5">
      <c r="B59" s="27" t="s">
        <v>67</v>
      </c>
      <c r="C59" s="24">
        <v>0.03588659626699098</v>
      </c>
      <c r="D59" s="24">
        <v>0.01306165285033245</v>
      </c>
      <c r="E59" s="24">
        <v>-3.552713678800501E-15</v>
      </c>
      <c r="F59" s="60">
        <v>0.0382</v>
      </c>
    </row>
    <row r="60" spans="2:6" ht="13.5">
      <c r="B60" s="27" t="s">
        <v>68</v>
      </c>
      <c r="C60" s="24">
        <v>0.05071710849962585</v>
      </c>
      <c r="D60" s="24">
        <v>0.018459517861913355</v>
      </c>
      <c r="E60" s="24">
        <v>0</v>
      </c>
      <c r="F60" s="60">
        <v>0.054</v>
      </c>
    </row>
    <row r="61" spans="2:6" ht="13.5">
      <c r="B61" s="27" t="s">
        <v>69</v>
      </c>
      <c r="C61" s="24">
        <v>0.04933204828759585</v>
      </c>
      <c r="D61" s="24">
        <v>0.01795539717206296</v>
      </c>
      <c r="E61" s="24">
        <v>0</v>
      </c>
      <c r="F61" s="60">
        <v>0.0525</v>
      </c>
    </row>
    <row r="62" spans="2:6" ht="13.5">
      <c r="B62" s="27" t="s">
        <v>70</v>
      </c>
      <c r="C62" s="24">
        <v>0.04674023157441809</v>
      </c>
      <c r="D62" s="24">
        <v>0.017012053035799113</v>
      </c>
      <c r="E62" s="24">
        <v>4.440892098500626E-15</v>
      </c>
      <c r="F62" s="60">
        <v>0.0497</v>
      </c>
    </row>
    <row r="63" spans="2:6" ht="13.5">
      <c r="B63" s="27" t="s">
        <v>71</v>
      </c>
      <c r="C63" s="24">
        <v>0.04651769774322645</v>
      </c>
      <c r="D63" s="24">
        <v>0.01693105734512912</v>
      </c>
      <c r="E63" s="24">
        <v>4.440892098500626E-15</v>
      </c>
      <c r="F63" s="60">
        <v>0.0495</v>
      </c>
    </row>
    <row r="64" spans="2:6" ht="13.5">
      <c r="B64" s="27" t="s">
        <v>72</v>
      </c>
      <c r="C64" s="24">
        <v>0.04575157042360445</v>
      </c>
      <c r="D64" s="24">
        <v>0.016652209805133822</v>
      </c>
      <c r="E64" s="24">
        <v>7.105427357601002E-15</v>
      </c>
      <c r="F64" s="60">
        <v>0.0487</v>
      </c>
    </row>
    <row r="65" spans="2:6" ht="13.5">
      <c r="B65" s="27" t="s">
        <v>73</v>
      </c>
      <c r="C65" s="24">
        <v>0.03976159092022158</v>
      </c>
      <c r="D65" s="24">
        <v>0.014472035562018704</v>
      </c>
      <c r="E65" s="24">
        <v>0</v>
      </c>
      <c r="F65" s="60">
        <v>0.0423</v>
      </c>
    </row>
    <row r="66" spans="2:6" ht="13.5">
      <c r="B66" s="27" t="s">
        <v>74</v>
      </c>
      <c r="C66" s="24">
        <v>0.017452656249759002</v>
      </c>
      <c r="D66" s="24">
        <v>0.006352247383794918</v>
      </c>
      <c r="E66" s="24">
        <v>3.552713678800501E-15</v>
      </c>
      <c r="F66" s="60">
        <v>0.0186</v>
      </c>
    </row>
    <row r="67" spans="2:6" ht="13.5">
      <c r="B67" s="27" t="s">
        <v>75</v>
      </c>
      <c r="C67" s="24">
        <v>0.0029328180404348814</v>
      </c>
      <c r="D67" s="24">
        <v>0.0010674584692438316</v>
      </c>
      <c r="E67" s="24">
        <v>-3.552713678800501E-15</v>
      </c>
      <c r="F67" s="60">
        <v>0.0031</v>
      </c>
    </row>
    <row r="68" spans="2:6" ht="13.5">
      <c r="B68" s="27" t="s">
        <v>76</v>
      </c>
      <c r="C68" s="24">
        <v>-0.007885707438219924</v>
      </c>
      <c r="D68" s="24">
        <v>-0.002870162783644048</v>
      </c>
      <c r="E68" s="24">
        <v>3.552713678800501E-15</v>
      </c>
      <c r="F68" s="60">
        <v>-0.0084</v>
      </c>
    </row>
    <row r="69" spans="2:6" ht="13.5">
      <c r="B69" s="27" t="s">
        <v>77</v>
      </c>
      <c r="C69" s="24">
        <v>-0.017203051372518985</v>
      </c>
      <c r="D69" s="24">
        <v>-0.006261398638137905</v>
      </c>
      <c r="E69" s="24">
        <v>0</v>
      </c>
      <c r="F69" s="60">
        <v>-0.0183</v>
      </c>
    </row>
    <row r="70" spans="2:6" ht="13.5">
      <c r="B70" s="27" t="s">
        <v>78</v>
      </c>
      <c r="C70" s="24">
        <v>-0.025254082003129952</v>
      </c>
      <c r="D70" s="24">
        <v>-0.009191734142866892</v>
      </c>
      <c r="E70" s="24">
        <v>0</v>
      </c>
      <c r="F70" s="60">
        <v>-0.0269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38832.42888888889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</v>
      </c>
      <c r="D36" s="44">
        <v>0</v>
      </c>
      <c r="E36" s="44">
        <v>10</v>
      </c>
      <c r="F36" s="44">
        <v>24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</v>
      </c>
      <c r="D39" s="44">
        <v>0</v>
      </c>
      <c r="E39" s="44">
        <v>10</v>
      </c>
      <c r="F39" s="44">
        <v>24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0.05071710849962585</v>
      </c>
      <c r="D42" s="42">
        <v>0.018459517861913355</v>
      </c>
      <c r="E42" s="42">
        <v>7.105427357601002E-15</v>
      </c>
      <c r="F42" s="51">
        <v>0.054</v>
      </c>
    </row>
    <row r="43" spans="2:6" ht="13.5">
      <c r="B43" s="49" t="s">
        <v>13</v>
      </c>
      <c r="C43" s="42">
        <v>-0.03062129972602179</v>
      </c>
      <c r="D43" s="42">
        <v>-0.03062129972602179</v>
      </c>
      <c r="E43" s="42">
        <v>-0.03062129972602179</v>
      </c>
      <c r="F43" s="51">
        <v>-0.0326</v>
      </c>
    </row>
    <row r="44" spans="2:6" ht="13.5">
      <c r="B44" s="49" t="s">
        <v>14</v>
      </c>
      <c r="C44" s="42">
        <v>0.08133840822564764</v>
      </c>
      <c r="D44" s="42">
        <v>0.02960475949672059</v>
      </c>
      <c r="E44" s="42">
        <v>1.1546319456101628E-14</v>
      </c>
      <c r="F44" s="51">
        <v>0.0866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0.0026573083800833786</v>
      </c>
      <c r="D46" s="42">
        <v>0.0009671811536167141</v>
      </c>
      <c r="E46" s="42">
        <v>7.921903873627419E-16</v>
      </c>
      <c r="F46" s="51">
        <v>0.0028208333333333336</v>
      </c>
    </row>
    <row r="47" spans="2:6" ht="13.5">
      <c r="B47" s="49" t="s">
        <v>26</v>
      </c>
      <c r="C47" s="42">
        <v>0.030019654000280564</v>
      </c>
      <c r="D47" s="42">
        <v>0.010926260499074419</v>
      </c>
      <c r="E47" s="42">
        <v>3.040518479231855E-15</v>
      </c>
      <c r="F47" s="51">
        <v>0.031946248524516725</v>
      </c>
    </row>
    <row r="48" spans="2:6" ht="13.5">
      <c r="B48" s="49" t="s">
        <v>27</v>
      </c>
      <c r="C48" s="42">
        <v>0.030544934912976118</v>
      </c>
      <c r="D48" s="42">
        <v>0.011117447115923815</v>
      </c>
      <c r="E48" s="42">
        <v>2.9986409117500796E-15</v>
      </c>
      <c r="F48" s="51">
        <v>0.03251284668058708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24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-0.09471770670842791</v>
      </c>
      <c r="C3">
        <f aca="true" t="shared" si="0" ref="C3:C33">NORMDIST(B3,AveDev3D_0,StandardDev3D_0,FALSE)*NumPoints_7*I3</f>
        <v>0.02127287237730242</v>
      </c>
      <c r="D3">
        <v>0</v>
      </c>
      <c r="F3" t="s">
        <v>17</v>
      </c>
      <c r="G3">
        <v>15</v>
      </c>
      <c r="I3">
        <f>B5-B4</f>
        <v>0.006502569336117411</v>
      </c>
      <c r="N3">
        <v>0.1875</v>
      </c>
      <c r="O3">
        <v>-0.1875</v>
      </c>
      <c r="P3">
        <v>0.0028208333333333336</v>
      </c>
    </row>
    <row r="4" spans="1:16" ht="12.75">
      <c r="B4">
        <v>-0.08821513737231049</v>
      </c>
      <c r="C4">
        <f t="shared" si="0"/>
        <v>0.03799416759830382</v>
      </c>
      <c r="D4">
        <v>0</v>
      </c>
      <c r="F4" t="s">
        <v>18</v>
      </c>
      <c r="G4">
        <v>5</v>
      </c>
      <c r="I4">
        <f>I3</f>
        <v>0.006502569336117411</v>
      </c>
      <c r="N4">
        <v>0.1875</v>
      </c>
      <c r="O4">
        <v>-0.1875</v>
      </c>
      <c r="P4">
        <v>0.0028208333333333336</v>
      </c>
    </row>
    <row r="5" spans="1:16" ht="12.75">
      <c r="B5">
        <v>-0.08171256803619308</v>
      </c>
      <c r="C5">
        <f t="shared" si="0"/>
        <v>0.06519825232169092</v>
      </c>
      <c r="D5">
        <v>0</v>
      </c>
      <c r="I5">
        <f>I4</f>
        <v>0.006502569336117411</v>
      </c>
      <c r="N5">
        <v>0.1875</v>
      </c>
      <c r="O5">
        <v>-0.1875</v>
      </c>
      <c r="P5">
        <v>0.0028208333333333336</v>
      </c>
    </row>
    <row r="6" spans="1:16" ht="12.75">
      <c r="B6">
        <v>-0.07520999870007566</v>
      </c>
      <c r="C6">
        <f t="shared" si="0"/>
        <v>0.1074937454152458</v>
      </c>
      <c r="D6">
        <v>0</v>
      </c>
      <c r="I6">
        <f aca="true" t="shared" si="1" ref="I6:I33">I5</f>
        <v>0.006502569336117411</v>
      </c>
      <c r="N6">
        <v>0.1875</v>
      </c>
      <c r="O6">
        <v>-0.1875</v>
      </c>
      <c r="P6">
        <v>0.0028208333333333336</v>
      </c>
    </row>
    <row r="7" spans="1:16" ht="12.75">
      <c r="B7">
        <v>-0.06870742936395824</v>
      </c>
      <c r="C7">
        <f t="shared" si="0"/>
        <v>0.1702780456619108</v>
      </c>
      <c r="D7">
        <v>0</v>
      </c>
      <c r="I7">
        <f t="shared" si="1"/>
        <v>0.006502569336117411</v>
      </c>
      <c r="N7">
        <v>0.1875</v>
      </c>
      <c r="O7">
        <v>-0.1875</v>
      </c>
      <c r="P7">
        <v>0.0028208333333333336</v>
      </c>
    </row>
    <row r="8" spans="1:16" ht="12.75">
      <c r="A8" t="str">
        <f>"-2s"</f>
        <v>-2s</v>
      </c>
      <c r="B8">
        <v>-0.06220486002784082</v>
      </c>
      <c r="C8">
        <f t="shared" si="0"/>
        <v>0.2591566392633024</v>
      </c>
      <c r="D8">
        <v>0</v>
      </c>
      <c r="I8">
        <f t="shared" si="1"/>
        <v>0.006502569336117411</v>
      </c>
      <c r="N8">
        <v>0.1875</v>
      </c>
      <c r="O8">
        <v>-0.1875</v>
      </c>
      <c r="P8">
        <v>0.0028208333333333336</v>
      </c>
    </row>
    <row r="9" spans="1:16" ht="12.75">
      <c r="B9">
        <v>-0.0557022906917234</v>
      </c>
      <c r="C9">
        <f t="shared" si="0"/>
        <v>0.37896075984429173</v>
      </c>
      <c r="D9">
        <v>0</v>
      </c>
      <c r="I9">
        <f t="shared" si="1"/>
        <v>0.006502569336117411</v>
      </c>
      <c r="N9">
        <v>0.1875</v>
      </c>
      <c r="O9">
        <v>-0.1875</v>
      </c>
      <c r="P9">
        <v>0.0028208333333333336</v>
      </c>
    </row>
    <row r="10" spans="1:16" ht="12.75">
      <c r="B10">
        <v>-0.04919972135560599</v>
      </c>
      <c r="C10">
        <f t="shared" si="0"/>
        <v>0.5324200064613863</v>
      </c>
      <c r="D10">
        <v>0</v>
      </c>
      <c r="I10">
        <f t="shared" si="1"/>
        <v>0.006502569336117411</v>
      </c>
      <c r="N10">
        <v>0.1875</v>
      </c>
      <c r="O10">
        <v>-0.1875</v>
      </c>
      <c r="P10">
        <v>0.0028208333333333336</v>
      </c>
    </row>
    <row r="11" spans="1:16" ht="12.75">
      <c r="B11">
        <v>-0.04269715201948857</v>
      </c>
      <c r="C11">
        <f t="shared" si="0"/>
        <v>0.7186918350515747</v>
      </c>
      <c r="D11">
        <v>0</v>
      </c>
      <c r="I11">
        <f t="shared" si="1"/>
        <v>0.006502569336117411</v>
      </c>
      <c r="N11">
        <v>0.1875</v>
      </c>
      <c r="O11">
        <v>-0.1875</v>
      </c>
      <c r="P11">
        <v>0.0028208333333333336</v>
      </c>
    </row>
    <row r="12" spans="1:16" ht="12.75">
      <c r="B12">
        <v>-0.03619458268337116</v>
      </c>
      <c r="C12">
        <f t="shared" si="0"/>
        <v>0.9320930639194214</v>
      </c>
      <c r="D12">
        <v>3</v>
      </c>
      <c r="I12">
        <f t="shared" si="1"/>
        <v>0.006502569336117411</v>
      </c>
      <c r="N12">
        <v>0.1875</v>
      </c>
      <c r="O12">
        <v>-0.1875</v>
      </c>
      <c r="P12">
        <v>0.0028208333333333336</v>
      </c>
    </row>
    <row r="13" spans="1:16" ht="12.75">
      <c r="B13">
        <v>-0.029692013347253743</v>
      </c>
      <c r="C13">
        <f t="shared" si="0"/>
        <v>1.1614594776918872</v>
      </c>
      <c r="D13">
        <v>4</v>
      </c>
      <c r="I13">
        <f t="shared" si="1"/>
        <v>0.006502569336117411</v>
      </c>
      <c r="N13">
        <v>0.1875</v>
      </c>
      <c r="O13">
        <v>-0.1875</v>
      </c>
      <c r="P13">
        <v>0.0028208333333333336</v>
      </c>
    </row>
    <row r="14" spans="1:16" ht="12.75">
      <c r="B14">
        <v>-0.023189444011136328</v>
      </c>
      <c r="C14">
        <f t="shared" si="0"/>
        <v>1.3905194532551162</v>
      </c>
      <c r="D14">
        <v>4</v>
      </c>
      <c r="I14">
        <f t="shared" si="1"/>
        <v>0.006502569336117411</v>
      </c>
      <c r="N14">
        <v>0.1875</v>
      </c>
      <c r="O14">
        <v>-0.1875</v>
      </c>
      <c r="P14">
        <v>0.0028208333333333336</v>
      </c>
    </row>
    <row r="15" spans="1:16" ht="12.75">
      <c r="B15">
        <v>-0.016686874675018913</v>
      </c>
      <c r="C15">
        <f t="shared" si="0"/>
        <v>1.599478093880637</v>
      </c>
      <c r="D15">
        <v>1</v>
      </c>
      <c r="I15">
        <f t="shared" si="1"/>
        <v>0.006502569336117411</v>
      </c>
      <c r="N15">
        <v>0.1875</v>
      </c>
      <c r="O15">
        <v>-0.1875</v>
      </c>
      <c r="P15">
        <v>0.0028208333333333336</v>
      </c>
    </row>
    <row r="16" spans="1:16" ht="12.75">
      <c r="B16">
        <v>-0.010184305338901498</v>
      </c>
      <c r="C16">
        <f t="shared" si="0"/>
        <v>1.7676966734559505</v>
      </c>
      <c r="D16">
        <v>1</v>
      </c>
      <c r="I16">
        <f t="shared" si="1"/>
        <v>0.006502569336117411</v>
      </c>
      <c r="N16">
        <v>0.1875</v>
      </c>
      <c r="O16">
        <v>-0.1875</v>
      </c>
      <c r="P16">
        <v>0.0028208333333333336</v>
      </c>
    </row>
    <row r="17" spans="1:16" ht="12.75">
      <c r="B17">
        <v>-0.003681736002784082</v>
      </c>
      <c r="C17">
        <f t="shared" si="0"/>
        <v>1.8770049310821866</v>
      </c>
      <c r="D17">
        <v>1</v>
      </c>
      <c r="I17">
        <f t="shared" si="1"/>
        <v>0.006502569336117411</v>
      </c>
      <c r="N17">
        <v>0.1875</v>
      </c>
      <c r="O17">
        <v>-0.1875</v>
      </c>
      <c r="P17">
        <v>0.0028208333333333336</v>
      </c>
    </row>
    <row r="18" spans="1:16" ht="12.75">
      <c r="A18" t="str">
        <f>"0"</f>
        <v>0</v>
      </c>
      <c r="B18">
        <v>0.0028208333333333336</v>
      </c>
      <c r="C18">
        <f t="shared" si="0"/>
        <v>1.9149229459268755</v>
      </c>
      <c r="D18">
        <v>1</v>
      </c>
      <c r="I18">
        <f t="shared" si="1"/>
        <v>0.006502569336117411</v>
      </c>
      <c r="N18">
        <v>0.1875</v>
      </c>
      <c r="O18">
        <v>-0.1875</v>
      </c>
      <c r="P18">
        <v>0.0028208333333333336</v>
      </c>
    </row>
    <row r="19" spans="1:16" ht="12.75">
      <c r="B19">
        <v>0.00932340266945075</v>
      </c>
      <c r="C19">
        <f t="shared" si="0"/>
        <v>1.8770049310821866</v>
      </c>
      <c r="D19">
        <v>1</v>
      </c>
      <c r="I19">
        <f t="shared" si="1"/>
        <v>0.006502569336117411</v>
      </c>
      <c r="N19">
        <v>0.1875</v>
      </c>
      <c r="O19">
        <v>-0.1875</v>
      </c>
      <c r="P19">
        <v>0.0028208333333333336</v>
      </c>
    </row>
    <row r="20" spans="1:16" ht="12.75">
      <c r="B20">
        <v>0.015825972005568165</v>
      </c>
      <c r="C20">
        <f t="shared" si="0"/>
        <v>1.7676966734559505</v>
      </c>
      <c r="D20">
        <v>1</v>
      </c>
      <c r="I20">
        <f t="shared" si="1"/>
        <v>0.006502569336117411</v>
      </c>
      <c r="N20">
        <v>0.1875</v>
      </c>
      <c r="O20">
        <v>-0.1875</v>
      </c>
      <c r="P20">
        <v>0.0028208333333333336</v>
      </c>
    </row>
    <row r="21" spans="1:16" ht="12.75">
      <c r="B21">
        <v>0.022328541341685583</v>
      </c>
      <c r="C21">
        <f t="shared" si="0"/>
        <v>1.599478093880637</v>
      </c>
      <c r="D21">
        <v>0</v>
      </c>
      <c r="I21">
        <f t="shared" si="1"/>
        <v>0.006502569336117411</v>
      </c>
      <c r="N21">
        <v>0.1875</v>
      </c>
      <c r="O21">
        <v>-0.1875</v>
      </c>
      <c r="P21">
        <v>0.0028208333333333336</v>
      </c>
    </row>
    <row r="22" spans="1:16" ht="12.75">
      <c r="B22">
        <v>0.028831110677802998</v>
      </c>
      <c r="C22">
        <f t="shared" si="0"/>
        <v>1.3905194532551162</v>
      </c>
      <c r="D22">
        <v>0</v>
      </c>
      <c r="I22">
        <f t="shared" si="1"/>
        <v>0.006502569336117411</v>
      </c>
      <c r="N22">
        <v>0.1875</v>
      </c>
      <c r="O22">
        <v>-0.1875</v>
      </c>
      <c r="P22">
        <v>0.0028208333333333336</v>
      </c>
    </row>
    <row r="23" spans="1:16" ht="12.75">
      <c r="B23">
        <v>0.03533368001392041</v>
      </c>
      <c r="C23">
        <f t="shared" si="0"/>
        <v>1.1614594776918872</v>
      </c>
      <c r="D23">
        <v>1</v>
      </c>
      <c r="I23">
        <f t="shared" si="1"/>
        <v>0.006502569336117411</v>
      </c>
      <c r="N23">
        <v>0.1875</v>
      </c>
      <c r="O23">
        <v>-0.1875</v>
      </c>
      <c r="P23">
        <v>0.0028208333333333336</v>
      </c>
    </row>
    <row r="24" spans="1:16" ht="12.75">
      <c r="B24">
        <v>0.04183624935003783</v>
      </c>
      <c r="C24">
        <f t="shared" si="0"/>
        <v>0.9320930639194214</v>
      </c>
      <c r="D24">
        <v>1</v>
      </c>
      <c r="I24">
        <f t="shared" si="1"/>
        <v>0.006502569336117411</v>
      </c>
      <c r="N24">
        <v>0.1875</v>
      </c>
      <c r="O24">
        <v>-0.1875</v>
      </c>
      <c r="P24">
        <v>0.0028208333333333336</v>
      </c>
    </row>
    <row r="25" spans="1:16" ht="12.75">
      <c r="B25">
        <v>0.04833881868615524</v>
      </c>
      <c r="C25">
        <f t="shared" si="0"/>
        <v>0.7186918350515747</v>
      </c>
      <c r="D25">
        <v>5</v>
      </c>
      <c r="I25">
        <f t="shared" si="1"/>
        <v>0.006502569336117411</v>
      </c>
      <c r="N25">
        <v>0.1875</v>
      </c>
      <c r="O25">
        <v>-0.1875</v>
      </c>
      <c r="P25">
        <v>0.0028208333333333336</v>
      </c>
    </row>
    <row r="26" spans="1:16" ht="12.75">
      <c r="B26">
        <v>0.05484138802227266</v>
      </c>
      <c r="C26">
        <f t="shared" si="0"/>
        <v>0.5324200064613863</v>
      </c>
      <c r="D26">
        <v>0</v>
      </c>
      <c r="I26">
        <f t="shared" si="1"/>
        <v>0.006502569336117411</v>
      </c>
      <c r="N26">
        <v>0.1875</v>
      </c>
      <c r="O26">
        <v>-0.1875</v>
      </c>
      <c r="P26">
        <v>0.0028208333333333336</v>
      </c>
    </row>
    <row r="27" spans="1:9" ht="12.75">
      <c r="B27">
        <v>0.06134395735839007</v>
      </c>
      <c r="C27">
        <f t="shared" si="0"/>
        <v>0.37896075984429173</v>
      </c>
      <c r="D27">
        <v>0</v>
      </c>
      <c r="I27">
        <f t="shared" si="1"/>
        <v>0.006502569336117411</v>
      </c>
    </row>
    <row r="28" spans="1:9" ht="12.75">
      <c r="A28" t="str">
        <f>"2s"</f>
        <v>2s</v>
      </c>
      <c r="B28">
        <v>0.06784652669450748</v>
      </c>
      <c r="C28">
        <f t="shared" si="0"/>
        <v>0.2591566392633024</v>
      </c>
      <c r="D28">
        <v>0</v>
      </c>
      <c r="I28">
        <f t="shared" si="1"/>
        <v>0.006502569336117411</v>
      </c>
    </row>
    <row r="29" spans="1:9" ht="12.75">
      <c r="B29">
        <v>0.0743490960306249</v>
      </c>
      <c r="C29">
        <f t="shared" si="0"/>
        <v>0.1702780456619108</v>
      </c>
      <c r="D29">
        <v>0</v>
      </c>
      <c r="I29">
        <f t="shared" si="1"/>
        <v>0.006502569336117411</v>
      </c>
    </row>
    <row r="30" spans="1:9" ht="12.75">
      <c r="B30">
        <v>0.08085166536674232</v>
      </c>
      <c r="C30">
        <f t="shared" si="0"/>
        <v>0.1074937454152458</v>
      </c>
      <c r="D30">
        <v>0</v>
      </c>
      <c r="I30">
        <f t="shared" si="1"/>
        <v>0.006502569336117411</v>
      </c>
    </row>
    <row r="31" spans="1:9" ht="12.75">
      <c r="B31">
        <v>0.08735423470285973</v>
      </c>
      <c r="C31">
        <f t="shared" si="0"/>
        <v>0.06519825232169092</v>
      </c>
      <c r="D31">
        <v>0</v>
      </c>
      <c r="I31">
        <f t="shared" si="1"/>
        <v>0.006502569336117411</v>
      </c>
    </row>
    <row r="32" spans="1:9" ht="12.75">
      <c r="B32">
        <v>0.09385680403897714</v>
      </c>
      <c r="C32">
        <f t="shared" si="0"/>
        <v>0.03799416759830382</v>
      </c>
      <c r="D32">
        <v>0</v>
      </c>
      <c r="I32">
        <f t="shared" si="1"/>
        <v>0.006502569336117411</v>
      </c>
    </row>
    <row r="33" spans="1:9" ht="12.75">
      <c r="A33" t="str">
        <f>"3s"</f>
        <v>3s</v>
      </c>
      <c r="B33">
        <v>0.10035937337509457</v>
      </c>
      <c r="C33">
        <f t="shared" si="0"/>
        <v>0.02127287237730242</v>
      </c>
      <c r="D33">
        <v>0</v>
      </c>
      <c r="I33">
        <f t="shared" si="1"/>
        <v>0.006502569336117411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