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<sst xmlns="http://schemas.openxmlformats.org/spreadsheetml/2006/main" count="187" uniqueCount="71">
  <si>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</si>
  <si>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</si>
  <si>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</si>
  <si>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</si>
  <si>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</si>
  <si>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</si>
  <si>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</si>
  <si>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</si>
  <si>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</si>
  <si>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</si>
  <si>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</si>
  <si>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</si>
  <si>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</si>
  <si>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</si>
  <si>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</si>
  <si>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</si>
  <si>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</si>
  <si>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</si>
  <si>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</si>
  <si>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</si>
  <si>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</si>
  <si>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</si>
  <si>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</si>
  <si>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</si>
  <si>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</si>
  <si>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</si>
  <si>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</si>
  <si>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</si>
  <si>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</si>
  <si>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</si>
  <si>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</si>
  <si>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</si>
  <si>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</si>
  <si>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</si>
  <si>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</si>
  <si>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</si>
  <si>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</si>
  <si>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</si>
  <si>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</si>
  <si>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</si>
  <si>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</si>
  <si>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</si>
  <si>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</si>
  <si>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</si>
  <si>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</si>
  <si>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</si>
  <si>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</si>
  <si>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HALF A LIFTING CLEVISES</t>
  </si>
  <si>
    <t>JOB NUMBER</t>
  </si>
  <si>
    <t>PART NUMBER</t>
  </si>
  <si>
    <t>PART NAME</t>
  </si>
  <si>
    <t>INSPECTOR</t>
  </si>
  <si>
    <t>65678-1 FINAL NUMBERS</t>
  </si>
  <si>
    <t>LIFTING CLEVISES ON HALF 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</si>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</sst>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0.6054</c:v>
                </c:pt>
                <c:pt idx="1">
                  <c:v>0.106</c:v>
                </c:pt>
                <c:pt idx="2">
                  <c:v>-0.6355</c:v>
                </c:pt>
                <c:pt idx="3">
                  <c:v>-0.0093</c:v>
                </c:pt>
                <c:pt idx="4">
                  <c:v>0.072</c:v>
                </c:pt>
                <c:pt idx="5">
                  <c:v>-0.2436</c:v>
                </c:pt>
                <c:pt idx="6">
                  <c:v>-0.0786</c:v>
                </c:pt>
                <c:pt idx="7">
                  <c:v>0.2291</c:v>
                </c:pt>
                <c:pt idx="8">
                  <c:v>0.4275</c:v>
                </c:pt>
                <c:pt idx="9">
                  <c:v>-0.2486</c:v>
                </c:pt>
                <c:pt idx="10">
                  <c:v>-0.32</c:v>
                </c:pt>
                <c:pt idx="11">
                  <c:v>0.3385</c:v>
                </c:pt>
                <c:pt idx="12">
                  <c:v>0.9859</c:v>
                </c:pt>
                <c:pt idx="13">
                  <c:v>0.4265</c:v>
                </c:pt>
                <c:pt idx="14">
                  <c:v>-0.9784</c:v>
                </c:pt>
                <c:pt idx="15">
                  <c:v>0.0763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1"/>
        <c:majorTickMark val="out"/>
        <c:minorTickMark val="none"/>
        <c:tickLblPos val="nextTo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553652"/>
        <c:axId val="556562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13.249559937306472</c:v>
                </c:pt>
                <c:pt idx="1">
                  <c:v>1.8469894019140585</c:v>
                </c:pt>
                <c:pt idx="2">
                  <c:v>0.0033217755439405184</c:v>
                </c:pt>
                <c:pt idx="3">
                  <c:v>7.707598682225E-08</c:v>
                </c:pt>
                <c:pt idx="4">
                  <c:v>2.307335961075837E-14</c:v>
                </c:pt>
                <c:pt idx="5">
                  <c:v>8.911391144948553E-23</c:v>
                </c:pt>
                <c:pt idx="6">
                  <c:v>4.4404103739527014E-33</c:v>
                </c:pt>
                <c:pt idx="7">
                  <c:v>2.854589351074982E-45</c:v>
                </c:pt>
                <c:pt idx="8">
                  <c:v>2.367593312777366E-59</c:v>
                </c:pt>
                <c:pt idx="9">
                  <c:v>2.533456772750076E-75</c:v>
                </c:pt>
                <c:pt idx="10">
                  <c:v>3.4975410703391673E-93</c:v>
                </c:pt>
                <c:pt idx="11">
                  <c:v>6.229527078506238E-113</c:v>
                </c:pt>
                <c:pt idx="12">
                  <c:v>1.4314964110818674E-134</c:v>
                </c:pt>
                <c:pt idx="13">
                  <c:v>4.243931638821383E-158</c:v>
                </c:pt>
                <c:pt idx="14">
                  <c:v>1.62326500623235E-183</c:v>
                </c:pt>
                <c:pt idx="15">
                  <c:v>8.010385253691445E-211</c:v>
                </c:pt>
                <c:pt idx="16">
                  <c:v>5.099884159666821E-240</c:v>
                </c:pt>
                <c:pt idx="17">
                  <c:v>4.1889979702401334E-271</c:v>
                </c:pt>
                <c:pt idx="18">
                  <c:v>4.4391816736834055E-304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144446"/>
        <c:axId val="11864559"/>
      </c:scatterChart>
      <c:val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6277"/>
        <c:crosses val="max"/>
        <c:crossBetween val="midCat"/>
        <c:dispUnits/>
      </c:valAx>
      <c:valAx>
        <c:axId val="5565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3652"/>
        <c:crosses val="max"/>
        <c:crossBetween val="midCat"/>
        <c:dispUnits/>
      </c:valAx>
      <c:valAx>
        <c:axId val="31144446"/>
        <c:scaling>
          <c:orientation val="minMax"/>
        </c:scaling>
        <c:axPos val="b"/>
        <c:delete val="1"/>
        <c:majorTickMark val="in"/>
        <c:minorTickMark val="none"/>
        <c:tickLblPos val="nextTo"/>
        <c:crossAx val="11864559"/>
        <c:crosses val="max"/>
        <c:crossBetween val="midCat"/>
        <c:dispUnits/>
      </c:valAx>
      <c:valAx>
        <c:axId val="11864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444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93116"/>
        <c:axId val="386380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13.249559937306472</c:v>
                </c:pt>
                <c:pt idx="1">
                  <c:v>1.8469894019140585</c:v>
                </c:pt>
                <c:pt idx="2">
                  <c:v>0.0033217755439405184</c:v>
                </c:pt>
                <c:pt idx="3">
                  <c:v>7.707598682225E-08</c:v>
                </c:pt>
                <c:pt idx="4">
                  <c:v>2.307335961075837E-14</c:v>
                </c:pt>
                <c:pt idx="5">
                  <c:v>8.911391144948553E-23</c:v>
                </c:pt>
                <c:pt idx="6">
                  <c:v>4.4404103739527014E-33</c:v>
                </c:pt>
                <c:pt idx="7">
                  <c:v>2.854589351074982E-45</c:v>
                </c:pt>
                <c:pt idx="8">
                  <c:v>2.367593312777366E-59</c:v>
                </c:pt>
                <c:pt idx="9">
                  <c:v>2.533456772750076E-75</c:v>
                </c:pt>
                <c:pt idx="10">
                  <c:v>3.4975410703391673E-93</c:v>
                </c:pt>
                <c:pt idx="11">
                  <c:v>6.229527078506238E-113</c:v>
                </c:pt>
                <c:pt idx="12">
                  <c:v>1.4314964110818674E-134</c:v>
                </c:pt>
                <c:pt idx="13">
                  <c:v>4.243931638821383E-158</c:v>
                </c:pt>
                <c:pt idx="14">
                  <c:v>1.62326500623235E-183</c:v>
                </c:pt>
                <c:pt idx="15">
                  <c:v>8.010385253691445E-211</c:v>
                </c:pt>
                <c:pt idx="16">
                  <c:v>5.099884159666821E-240</c:v>
                </c:pt>
                <c:pt idx="17">
                  <c:v>4.1889979702401334E-271</c:v>
                </c:pt>
                <c:pt idx="18">
                  <c:v>4.4391816736834055E-304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198086"/>
        <c:axId val="42673911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638045"/>
        <c:crosses val="autoZero"/>
        <c:auto val="0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3116"/>
        <c:crossesAt val="1"/>
        <c:crossBetween val="between"/>
        <c:dispUnits/>
      </c:valAx>
      <c:catAx>
        <c:axId val="12198086"/>
        <c:scaling>
          <c:orientation val="minMax"/>
        </c:scaling>
        <c:axPos val="b"/>
        <c:delete val="1"/>
        <c:majorTickMark val="in"/>
        <c:minorTickMark val="none"/>
        <c:tickLblPos val="nextTo"/>
        <c:crossAx val="42673911"/>
        <c:crosses val="autoZero"/>
        <c:auto val="0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0.6054</c:v>
                </c:pt>
                <c:pt idx="1">
                  <c:v>0.106</c:v>
                </c:pt>
                <c:pt idx="2">
                  <c:v>-0.6355</c:v>
                </c:pt>
                <c:pt idx="3">
                  <c:v>-0.0093</c:v>
                </c:pt>
                <c:pt idx="4">
                  <c:v>0.072</c:v>
                </c:pt>
                <c:pt idx="5">
                  <c:v>-0.2436</c:v>
                </c:pt>
                <c:pt idx="6">
                  <c:v>-0.0786</c:v>
                </c:pt>
                <c:pt idx="7">
                  <c:v>0.2291</c:v>
                </c:pt>
                <c:pt idx="8">
                  <c:v>0.4275</c:v>
                </c:pt>
                <c:pt idx="9">
                  <c:v>-0.2486</c:v>
                </c:pt>
                <c:pt idx="10">
                  <c:v>-0.32</c:v>
                </c:pt>
                <c:pt idx="11">
                  <c:v>0.3385</c:v>
                </c:pt>
                <c:pt idx="12">
                  <c:v>0.9859</c:v>
                </c:pt>
                <c:pt idx="13">
                  <c:v>0.4265</c:v>
                </c:pt>
                <c:pt idx="14">
                  <c:v>-0.9784</c:v>
                </c:pt>
                <c:pt idx="15">
                  <c:v>0.0763</c:v>
                </c:pt>
              </c:numCache>
            </c:numRef>
          </c:val>
        </c:ser>
        <c:axId val="48520880"/>
        <c:axId val="34034737"/>
      </c:areaChart>
      <c:catAx>
        <c:axId val="48520880"/>
        <c:scaling>
          <c:orientation val="minMax"/>
        </c:scaling>
        <c:axPos val="b"/>
        <c:delete val="1"/>
        <c:majorTickMark val="out"/>
        <c:minorTickMark val="none"/>
        <c:tickLblPos val="nextTo"/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2088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877178"/>
        <c:axId val="53502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13.249559937306472</c:v>
                </c:pt>
                <c:pt idx="1">
                  <c:v>1.8469894019140585</c:v>
                </c:pt>
                <c:pt idx="2">
                  <c:v>0.0033217755439405184</c:v>
                </c:pt>
                <c:pt idx="3">
                  <c:v>7.707598682225E-08</c:v>
                </c:pt>
                <c:pt idx="4">
                  <c:v>2.307335961075837E-14</c:v>
                </c:pt>
                <c:pt idx="5">
                  <c:v>8.911391144948553E-23</c:v>
                </c:pt>
                <c:pt idx="6">
                  <c:v>4.4404103739527014E-33</c:v>
                </c:pt>
                <c:pt idx="7">
                  <c:v>2.854589351074982E-45</c:v>
                </c:pt>
                <c:pt idx="8">
                  <c:v>2.367593312777366E-59</c:v>
                </c:pt>
                <c:pt idx="9">
                  <c:v>2.533456772750076E-75</c:v>
                </c:pt>
                <c:pt idx="10">
                  <c:v>3.4975410703391673E-93</c:v>
                </c:pt>
                <c:pt idx="11">
                  <c:v>6.229527078506238E-113</c:v>
                </c:pt>
                <c:pt idx="12">
                  <c:v>1.4314964110818674E-134</c:v>
                </c:pt>
                <c:pt idx="13">
                  <c:v>4.243931638821383E-158</c:v>
                </c:pt>
                <c:pt idx="14">
                  <c:v>1.62326500623235E-183</c:v>
                </c:pt>
                <c:pt idx="15">
                  <c:v>8.010385253691445E-211</c:v>
                </c:pt>
                <c:pt idx="16">
                  <c:v>5.099884159666821E-240</c:v>
                </c:pt>
                <c:pt idx="17">
                  <c:v>4.1889979702401334E-271</c:v>
                </c:pt>
                <c:pt idx="18">
                  <c:v>4.4391816736834055E-304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152548"/>
        <c:axId val="30719749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50283"/>
        <c:crosses val="autoZero"/>
        <c:auto val="0"/>
        <c:lblOffset val="100"/>
        <c:tickLblSkip val="1"/>
        <c:noMultiLvlLbl val="0"/>
      </c:catAx>
      <c:valAx>
        <c:axId val="5350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77178"/>
        <c:crossesAt val="1"/>
        <c:crossBetween val="between"/>
        <c:dispUnits/>
      </c:valAx>
      <c:catAx>
        <c:axId val="48152548"/>
        <c:scaling>
          <c:orientation val="minMax"/>
        </c:scaling>
        <c:axPos val="b"/>
        <c:delete val="1"/>
        <c:majorTickMark val="in"/>
        <c:minorTickMark val="none"/>
        <c:tickLblPos val="nextTo"/>
        <c:crossAx val="30719749"/>
        <c:crosses val="autoZero"/>
        <c:auto val="0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0.6054</c:v>
                </c:pt>
                <c:pt idx="1">
                  <c:v>0.106</c:v>
                </c:pt>
                <c:pt idx="2">
                  <c:v>-0.6355</c:v>
                </c:pt>
                <c:pt idx="3">
                  <c:v>-0.0093</c:v>
                </c:pt>
                <c:pt idx="4">
                  <c:v>0.072</c:v>
                </c:pt>
                <c:pt idx="5">
                  <c:v>-0.2436</c:v>
                </c:pt>
                <c:pt idx="6">
                  <c:v>-0.0786</c:v>
                </c:pt>
                <c:pt idx="7">
                  <c:v>0.2291</c:v>
                </c:pt>
                <c:pt idx="8">
                  <c:v>0.4275</c:v>
                </c:pt>
                <c:pt idx="9">
                  <c:v>-0.2486</c:v>
                </c:pt>
                <c:pt idx="10">
                  <c:v>-0.32</c:v>
                </c:pt>
                <c:pt idx="11">
                  <c:v>0.3385</c:v>
                </c:pt>
                <c:pt idx="12">
                  <c:v>0.9859</c:v>
                </c:pt>
                <c:pt idx="13">
                  <c:v>0.4265</c:v>
                </c:pt>
                <c:pt idx="14">
                  <c:v>-0.9784</c:v>
                </c:pt>
                <c:pt idx="15">
                  <c:v>0.0763</c:v>
                </c:pt>
              </c:numCache>
            </c:numRef>
          </c:val>
          <c:smooth val="1"/>
        </c:ser>
        <c:axId val="8042286"/>
        <c:axId val="5271711"/>
      </c:lineChart>
      <c:catAx>
        <c:axId val="80422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71711"/>
        <c:crosses val="autoZero"/>
        <c:auto val="0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422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445400"/>
        <c:axId val="243554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13.249559937306472</c:v>
                </c:pt>
                <c:pt idx="1">
                  <c:v>1.8469894019140585</c:v>
                </c:pt>
                <c:pt idx="2">
                  <c:v>0.0033217755439405184</c:v>
                </c:pt>
                <c:pt idx="3">
                  <c:v>7.707598682225E-08</c:v>
                </c:pt>
                <c:pt idx="4">
                  <c:v>2.307335961075837E-14</c:v>
                </c:pt>
                <c:pt idx="5">
                  <c:v>8.911391144948553E-23</c:v>
                </c:pt>
                <c:pt idx="6">
                  <c:v>4.4404103739527014E-33</c:v>
                </c:pt>
                <c:pt idx="7">
                  <c:v>2.854589351074982E-45</c:v>
                </c:pt>
                <c:pt idx="8">
                  <c:v>2.367593312777366E-59</c:v>
                </c:pt>
                <c:pt idx="9">
                  <c:v>2.533456772750076E-75</c:v>
                </c:pt>
                <c:pt idx="10">
                  <c:v>3.4975410703391673E-93</c:v>
                </c:pt>
                <c:pt idx="11">
                  <c:v>6.229527078506238E-113</c:v>
                </c:pt>
                <c:pt idx="12">
                  <c:v>1.4314964110818674E-134</c:v>
                </c:pt>
                <c:pt idx="13">
                  <c:v>4.243931638821383E-158</c:v>
                </c:pt>
                <c:pt idx="14">
                  <c:v>1.62326500623235E-183</c:v>
                </c:pt>
                <c:pt idx="15">
                  <c:v>8.010385253691445E-211</c:v>
                </c:pt>
                <c:pt idx="16">
                  <c:v>5.099884159666821E-240</c:v>
                </c:pt>
                <c:pt idx="17">
                  <c:v>4.1889979702401334E-271</c:v>
                </c:pt>
                <c:pt idx="18">
                  <c:v>4.4391816736834055E-304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872162"/>
        <c:axId val="26631731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355417"/>
        <c:crosses val="autoZero"/>
        <c:auto val="0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45400"/>
        <c:crossesAt val="1"/>
        <c:crossBetween val="between"/>
        <c:dispUnits/>
      </c:valAx>
      <c:catAx>
        <c:axId val="17872162"/>
        <c:scaling>
          <c:orientation val="minMax"/>
        </c:scaling>
        <c:axPos val="b"/>
        <c:delete val="1"/>
        <c:majorTickMark val="in"/>
        <c:minorTickMark val="none"/>
        <c:tickLblPos val="nextTo"/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8721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0.6054</c:v>
                </c:pt>
                <c:pt idx="1">
                  <c:v>0.106</c:v>
                </c:pt>
                <c:pt idx="2">
                  <c:v>-0.6355</c:v>
                </c:pt>
                <c:pt idx="3">
                  <c:v>-0.0093</c:v>
                </c:pt>
                <c:pt idx="4">
                  <c:v>0.072</c:v>
                </c:pt>
                <c:pt idx="5">
                  <c:v>-0.2436</c:v>
                </c:pt>
                <c:pt idx="6">
                  <c:v>-0.0786</c:v>
                </c:pt>
                <c:pt idx="7">
                  <c:v>0.2291</c:v>
                </c:pt>
                <c:pt idx="8">
                  <c:v>0.4275</c:v>
                </c:pt>
                <c:pt idx="9">
                  <c:v>-0.2486</c:v>
                </c:pt>
                <c:pt idx="10">
                  <c:v>-0.32</c:v>
                </c:pt>
                <c:pt idx="11">
                  <c:v>0.3385</c:v>
                </c:pt>
                <c:pt idx="12">
                  <c:v>0.9859</c:v>
                </c:pt>
                <c:pt idx="13">
                  <c:v>0.4265</c:v>
                </c:pt>
                <c:pt idx="14">
                  <c:v>-0.9784</c:v>
                </c:pt>
                <c:pt idx="15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0.047075</c:v>
                </c:pt>
                <c:pt idx="1">
                  <c:v>0.047075</c:v>
                </c:pt>
                <c:pt idx="2">
                  <c:v>0.047075</c:v>
                </c:pt>
                <c:pt idx="3">
                  <c:v>0.047075</c:v>
                </c:pt>
                <c:pt idx="4">
                  <c:v>0.047075</c:v>
                </c:pt>
                <c:pt idx="5">
                  <c:v>0.047075</c:v>
                </c:pt>
                <c:pt idx="6">
                  <c:v>0.047075</c:v>
                </c:pt>
                <c:pt idx="7">
                  <c:v>0.047075</c:v>
                </c:pt>
                <c:pt idx="8">
                  <c:v>0.047075</c:v>
                </c:pt>
                <c:pt idx="9">
                  <c:v>0.047075</c:v>
                </c:pt>
                <c:pt idx="10">
                  <c:v>0.047075</c:v>
                </c:pt>
                <c:pt idx="11">
                  <c:v>0.047075</c:v>
                </c:pt>
                <c:pt idx="12">
                  <c:v>0.047075</c:v>
                </c:pt>
                <c:pt idx="13">
                  <c:v>0.047075</c:v>
                </c:pt>
                <c:pt idx="14">
                  <c:v>0.047075</c:v>
                </c:pt>
                <c:pt idx="15">
                  <c:v>0.047075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1"/>
        <c:majorTickMark val="out"/>
        <c:minorTickMark val="none"/>
        <c:tickLblPos val="nextTo"/>
        <c:crossAx val="9686573"/>
        <c:crosses val="autoZero"/>
        <c:auto val="1"/>
        <c:lblOffset val="100"/>
        <c:noMultiLvlLbl val="0"/>
      </c:catAx>
      <c:valAx>
        <c:axId val="968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358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070294"/>
        <c:axId val="464149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081088"/>
        <c:axId val="1512065"/>
      </c:lineChart>
      <c:catAx>
        <c:axId val="2007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414919"/>
        <c:crosses val="autoZero"/>
        <c:auto val="0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70294"/>
        <c:crossesAt val="1"/>
        <c:crossBetween val="between"/>
        <c:dispUnits/>
      </c:valAx>
      <c:catAx>
        <c:axId val="15081088"/>
        <c:scaling>
          <c:orientation val="minMax"/>
        </c:scaling>
        <c:axPos val="b"/>
        <c:delete val="1"/>
        <c:majorTickMark val="in"/>
        <c:minorTickMark val="none"/>
        <c:tickLblPos val="nextTo"/>
        <c:crossAx val="1512065"/>
        <c:crosses val="autoZero"/>
        <c:auto val="0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0810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608586"/>
        <c:axId val="55368411"/>
      </c:scatterChart>
      <c:val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8411"/>
        <c:crosses val="max"/>
        <c:crossBetween val="midCat"/>
        <c:dispUnits/>
      </c:valAx>
      <c:valAx>
        <c:axId val="5536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85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38841.26841435185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0.047075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0.9859</v>
      </c>
      <c r="H8" s="5"/>
    </row>
    <row r="9" spans="5:8" ht="13.5">
      <c r="E9" s="63" t="s">
        <v>13</v>
      </c>
      <c r="F9" s="63"/>
      <c r="G9" s="35">
        <v>-0.9784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1.9643000000000002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</v>
      </c>
      <c r="L12" s="44">
        <v>0</v>
      </c>
      <c r="M12" s="44">
        <v>3</v>
      </c>
      <c r="N12" s="44">
        <v>5</v>
      </c>
      <c r="O12" s="45">
        <v>31.25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6</v>
      </c>
      <c r="N13" s="44">
        <v>11</v>
      </c>
      <c r="O13" s="45">
        <v>68.75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</v>
      </c>
      <c r="L15" s="44">
        <v>0</v>
      </c>
      <c r="M15" s="44">
        <v>9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0.08996446716492557</v>
      </c>
      <c r="L18" s="42">
        <v>0.37092294275194426</v>
      </c>
      <c r="M18" s="42">
        <v>1.6798080949342875E-05</v>
      </c>
      <c r="N18" s="51">
        <v>0.9859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-0.9829043062123475</v>
      </c>
      <c r="L19" s="42">
        <v>-0.9829043062123475</v>
      </c>
      <c r="M19" s="42">
        <v>-0.9829043062123475</v>
      </c>
      <c r="N19" s="51">
        <v>-0.9784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1.072868773377273</v>
      </c>
      <c r="L20" s="42">
        <v>0.7067716819391681</v>
      </c>
      <c r="M20" s="42">
        <v>2.3348363221487034E-05</v>
      </c>
      <c r="N20" s="51">
        <v>1.9643000000000002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-0.2720031157621703</v>
      </c>
      <c r="L22" s="42">
        <v>0.0018960059332595591</v>
      </c>
      <c r="M22" s="42">
        <v>3.2100208602336977E-06</v>
      </c>
      <c r="N22" s="51">
        <v>0.047075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0.4291714420986545</v>
      </c>
      <c r="L23" s="42">
        <v>0.18308290002380162</v>
      </c>
      <c r="M23" s="42">
        <v>8.392402481612107E-06</v>
      </c>
      <c r="N23" s="51">
        <v>0.46659133619142446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0.34285457633029215</v>
      </c>
      <c r="L24" s="42">
        <v>0.18907706631283483</v>
      </c>
      <c r="M24" s="42">
        <v>8.008541139906973E-06</v>
      </c>
      <c r="N24" s="51">
        <v>0.4794409598688873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82.03319141457587</v>
      </c>
      <c r="D47" s="24">
        <v>-9.026781624854848</v>
      </c>
      <c r="E47" s="24">
        <v>-39.408795355395526</v>
      </c>
      <c r="F47" s="60">
        <v>0.6054</v>
      </c>
      <c r="G47" s="60">
        <v>0.41790000000000005</v>
      </c>
    </row>
    <row r="48" spans="2:6" ht="13.5">
      <c r="B48" s="27" t="s">
        <v>56</v>
      </c>
      <c r="C48" s="24">
        <v>83.2081115829505</v>
      </c>
      <c r="D48" s="24">
        <v>-7.944127117885422</v>
      </c>
      <c r="E48" s="24">
        <v>-39.580566199455326</v>
      </c>
      <c r="F48" s="60">
        <v>0.106</v>
      </c>
    </row>
    <row r="49" spans="2:7" ht="13.5">
      <c r="B49" s="27" t="s">
        <v>57</v>
      </c>
      <c r="C49" s="24">
        <v>84.0148348108911</v>
      </c>
      <c r="D49" s="24">
        <v>-8.91991024010947</v>
      </c>
      <c r="E49" s="24">
        <v>-39.5085109556581</v>
      </c>
      <c r="F49" s="60">
        <v>-0.6355</v>
      </c>
      <c r="G49" s="60">
        <v>-0.44799999999999995</v>
      </c>
    </row>
    <row r="50" spans="2:6" ht="13.5">
      <c r="B50" s="27" t="s">
        <v>58</v>
      </c>
      <c r="C50" s="24">
        <v>83.50767374130638</v>
      </c>
      <c r="D50" s="24">
        <v>-9.957849358835158</v>
      </c>
      <c r="E50" s="24">
        <v>-38.9707170838698</v>
      </c>
      <c r="F50" s="60">
        <v>-0.0093</v>
      </c>
    </row>
    <row r="51" spans="2:6" ht="13.5">
      <c r="B51" s="27" t="s">
        <v>59</v>
      </c>
      <c r="C51" s="24">
        <v>49.529561502103824</v>
      </c>
      <c r="D51" s="24">
        <v>-29.021248720751558</v>
      </c>
      <c r="E51" s="24">
        <v>-40.09925165652541</v>
      </c>
      <c r="F51" s="60">
        <v>0.072</v>
      </c>
    </row>
    <row r="52" spans="2:7" ht="13.5">
      <c r="B52" s="27" t="s">
        <v>60</v>
      </c>
      <c r="C52" s="24">
        <v>50.67459172982161</v>
      </c>
      <c r="D52" s="24">
        <v>-29.83269909225695</v>
      </c>
      <c r="E52" s="24">
        <v>-40.0663971538892</v>
      </c>
      <c r="F52" s="60">
        <v>-0.2436</v>
      </c>
      <c r="G52" s="60">
        <v>-0.05610000000000001</v>
      </c>
    </row>
    <row r="53" spans="2:6" ht="13.5">
      <c r="B53" s="27" t="s">
        <v>61</v>
      </c>
      <c r="C53" s="24">
        <v>51.50778395435104</v>
      </c>
      <c r="D53" s="24">
        <v>-28.921916949648203</v>
      </c>
      <c r="E53" s="24">
        <v>-39.85049241036625</v>
      </c>
      <c r="F53" s="60">
        <v>-0.0786</v>
      </c>
    </row>
    <row r="54" spans="2:7" ht="13.5">
      <c r="B54" s="27" t="s">
        <v>62</v>
      </c>
      <c r="C54" s="24">
        <v>50.27575215155779</v>
      </c>
      <c r="D54" s="24">
        <v>-27.894454152596364</v>
      </c>
      <c r="E54" s="24">
        <v>-40.03048780797908</v>
      </c>
      <c r="F54" s="60">
        <v>0.2291</v>
      </c>
      <c r="G54" s="60">
        <v>0.0416</v>
      </c>
    </row>
    <row r="55" spans="2:7" ht="13.5">
      <c r="B55" s="27" t="s">
        <v>63</v>
      </c>
      <c r="C55" s="24">
        <v>49.19433980492208</v>
      </c>
      <c r="D55" s="24">
        <v>-29.328899335165</v>
      </c>
      <c r="E55" s="24">
        <v>47.37833919812056</v>
      </c>
      <c r="F55" s="60">
        <v>0.4275</v>
      </c>
      <c r="G55" s="60">
        <v>0.24</v>
      </c>
    </row>
    <row r="56" spans="2:7" ht="13.5">
      <c r="B56" s="27" t="s">
        <v>64</v>
      </c>
      <c r="C56" s="24">
        <v>50.32813243315423</v>
      </c>
      <c r="D56" s="24">
        <v>-28.37954155788493</v>
      </c>
      <c r="E56" s="24">
        <v>47.445301270590875</v>
      </c>
      <c r="F56" s="60">
        <v>-0.2486</v>
      </c>
      <c r="G56" s="60">
        <v>-0.06109999999999999</v>
      </c>
    </row>
    <row r="57" spans="2:7" ht="13.5">
      <c r="B57" s="27" t="s">
        <v>65</v>
      </c>
      <c r="C57" s="24">
        <v>51.23449406474347</v>
      </c>
      <c r="D57" s="24">
        <v>-29.32469926907473</v>
      </c>
      <c r="E57" s="24">
        <v>47.39421014034772</v>
      </c>
      <c r="F57" s="60">
        <v>-0.32</v>
      </c>
      <c r="G57" s="60">
        <v>-0.1325</v>
      </c>
    </row>
    <row r="58" spans="2:7" ht="13.5">
      <c r="B58" s="27" t="s">
        <v>66</v>
      </c>
      <c r="C58" s="24">
        <v>50.4323964951411</v>
      </c>
      <c r="D58" s="24">
        <v>-30.407978184289576</v>
      </c>
      <c r="E58" s="24">
        <v>47.46158540745468</v>
      </c>
      <c r="F58" s="60">
        <v>0.3385</v>
      </c>
      <c r="G58" s="60">
        <v>0.15100000000000002</v>
      </c>
    </row>
    <row r="59" spans="2:7" ht="13.5">
      <c r="B59" s="27" t="s">
        <v>67</v>
      </c>
      <c r="C59" s="24">
        <v>80.95902562888978</v>
      </c>
      <c r="D59" s="24">
        <v>-13.875363955593382</v>
      </c>
      <c r="E59" s="24">
        <v>39.5599920164065</v>
      </c>
      <c r="F59" s="60">
        <v>0.9859</v>
      </c>
      <c r="G59" s="60">
        <v>0.7984</v>
      </c>
    </row>
    <row r="60" spans="2:7" ht="13.5">
      <c r="B60" s="27" t="s">
        <v>68</v>
      </c>
      <c r="C60" s="24">
        <v>82.23894841421875</v>
      </c>
      <c r="D60" s="24">
        <v>-12.781816227518501</v>
      </c>
      <c r="E60" s="24">
        <v>39.747840063947145</v>
      </c>
      <c r="F60" s="60">
        <v>0.4265</v>
      </c>
      <c r="G60" s="60">
        <v>0.239</v>
      </c>
    </row>
    <row r="61" spans="2:7" ht="13.5">
      <c r="B61" s="27" t="s">
        <v>69</v>
      </c>
      <c r="C61" s="24">
        <v>82.9752949067394</v>
      </c>
      <c r="D61" s="24">
        <v>-14.020933282170464</v>
      </c>
      <c r="E61" s="24">
        <v>39.77468170921351</v>
      </c>
      <c r="F61" s="60">
        <v>-0.9784</v>
      </c>
      <c r="G61" s="60">
        <v>-0.7909</v>
      </c>
    </row>
    <row r="62" spans="2:6" ht="13.5">
      <c r="B62" s="27" t="s">
        <v>70</v>
      </c>
      <c r="C62" s="24">
        <v>82.37612315095221</v>
      </c>
      <c r="D62" s="24">
        <v>-14.951372811062765</v>
      </c>
      <c r="E62" s="24">
        <v>39.92493099364638</v>
      </c>
      <c r="F62" s="60">
        <v>0.0763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38841.26841435185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0.047075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0.9859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-0.9784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1.9643000000000002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0.4794409598688873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82.6382081949759</v>
      </c>
      <c r="D47" s="24">
        <v>-9.004973794905089</v>
      </c>
      <c r="E47" s="24">
        <v>-39.4088120950744</v>
      </c>
      <c r="F47" s="60">
        <v>0.6054</v>
      </c>
      <c r="G47" s="39">
        <v>0.41790000000000005</v>
      </c>
    </row>
    <row r="48" spans="2:6" ht="13.5">
      <c r="B48" s="27" t="s">
        <v>56</v>
      </c>
      <c r="C48" s="24">
        <v>83.24973796006256</v>
      </c>
      <c r="D48" s="24">
        <v>-8.041628624907853</v>
      </c>
      <c r="E48" s="24">
        <v>-39.580561131417475</v>
      </c>
      <c r="F48" s="60">
        <v>0.106</v>
      </c>
    </row>
    <row r="49" spans="2:7" ht="13.5">
      <c r="B49" s="27" t="s">
        <v>57</v>
      </c>
      <c r="C49" s="24">
        <v>84.64488275247237</v>
      </c>
      <c r="D49" s="24">
        <v>-8.836731595420284</v>
      </c>
      <c r="E49" s="24">
        <v>-39.50850947317387</v>
      </c>
      <c r="F49" s="60">
        <v>-0.6355</v>
      </c>
      <c r="G49" s="39">
        <v>-0.44799999999999995</v>
      </c>
    </row>
    <row r="50" spans="2:6" ht="13.5">
      <c r="B50" s="27" t="s">
        <v>58</v>
      </c>
      <c r="C50" s="24">
        <v>83.506397426642</v>
      </c>
      <c r="D50" s="24">
        <v>-9.967011758626956</v>
      </c>
      <c r="E50" s="24">
        <v>-38.97072249815225</v>
      </c>
      <c r="F50" s="60">
        <v>-0.0093</v>
      </c>
    </row>
    <row r="51" spans="2:6" ht="13.5">
      <c r="B51" s="27" t="s">
        <v>59</v>
      </c>
      <c r="C51" s="24">
        <v>49.60150279852666</v>
      </c>
      <c r="D51" s="24">
        <v>-29.02519730208903</v>
      </c>
      <c r="E51" s="24">
        <v>-40.09926100341368</v>
      </c>
      <c r="F51" s="60">
        <v>0.072</v>
      </c>
    </row>
    <row r="52" spans="2:7" ht="13.5">
      <c r="B52" s="27" t="s">
        <v>60</v>
      </c>
      <c r="C52" s="24">
        <v>50.698614530165614</v>
      </c>
      <c r="D52" s="24">
        <v>-30.075125678645602</v>
      </c>
      <c r="E52" s="24">
        <v>-40.06639480094998</v>
      </c>
      <c r="F52" s="60">
        <v>-0.2436</v>
      </c>
      <c r="G52" s="39">
        <v>-0.05610000000000001</v>
      </c>
    </row>
    <row r="53" spans="2:6" ht="13.5">
      <c r="B53" s="27" t="s">
        <v>61</v>
      </c>
      <c r="C53" s="24">
        <v>51.58517376047178</v>
      </c>
      <c r="D53" s="24">
        <v>-28.90844052798535</v>
      </c>
      <c r="E53" s="24">
        <v>-39.85049067760754</v>
      </c>
      <c r="F53" s="60">
        <v>-0.0786</v>
      </c>
    </row>
    <row r="54" spans="2:7" ht="13.5">
      <c r="B54" s="27" t="s">
        <v>62</v>
      </c>
      <c r="C54" s="24">
        <v>50.33618689400925</v>
      </c>
      <c r="D54" s="24">
        <v>-28.11542621165761</v>
      </c>
      <c r="E54" s="24">
        <v>-40.03050460606003</v>
      </c>
      <c r="F54" s="60">
        <v>0.2291</v>
      </c>
      <c r="G54" s="39">
        <v>0.0416</v>
      </c>
    </row>
    <row r="55" spans="2:7" ht="13.5">
      <c r="B55" s="27" t="s">
        <v>63</v>
      </c>
      <c r="C55" s="24">
        <v>49.61531771896642</v>
      </c>
      <c r="D55" s="24">
        <v>-29.25435823820968</v>
      </c>
      <c r="E55" s="24">
        <v>47.37834574840283</v>
      </c>
      <c r="F55" s="60">
        <v>0.4275</v>
      </c>
      <c r="G55" s="39">
        <v>0.24</v>
      </c>
    </row>
    <row r="56" spans="2:7" ht="13.5">
      <c r="B56" s="27" t="s">
        <v>64</v>
      </c>
      <c r="C56" s="24">
        <v>50.238167965989305</v>
      </c>
      <c r="D56" s="24">
        <v>-28.147756722225992</v>
      </c>
      <c r="E56" s="24">
        <v>47.44530088430518</v>
      </c>
      <c r="F56" s="60">
        <v>-0.2486</v>
      </c>
      <c r="G56" s="39">
        <v>-0.06109999999999999</v>
      </c>
    </row>
    <row r="57" spans="2:7" ht="13.5">
      <c r="B57" s="27" t="s">
        <v>65</v>
      </c>
      <c r="C57" s="24">
        <v>51.53301748021256</v>
      </c>
      <c r="D57" s="24">
        <v>-29.439831016721136</v>
      </c>
      <c r="E57" s="24">
        <v>47.39420391775227</v>
      </c>
      <c r="F57" s="60">
        <v>-0.32</v>
      </c>
      <c r="G57" s="39">
        <v>-0.1325</v>
      </c>
    </row>
    <row r="58" spans="2:7" ht="13.5">
      <c r="B58" s="27" t="s">
        <v>66</v>
      </c>
      <c r="C58" s="24">
        <v>50.47478376225336</v>
      </c>
      <c r="D58" s="24">
        <v>-30.07212944510235</v>
      </c>
      <c r="E58" s="24">
        <v>47.46156883006094</v>
      </c>
      <c r="F58" s="60">
        <v>0.3385</v>
      </c>
      <c r="G58" s="39">
        <v>0.15100000000000002</v>
      </c>
    </row>
    <row r="59" spans="2:7" ht="13.5">
      <c r="B59" s="27" t="s">
        <v>67</v>
      </c>
      <c r="C59" s="24">
        <v>81.94192993510212</v>
      </c>
      <c r="D59" s="24">
        <v>-13.951538200269875</v>
      </c>
      <c r="E59" s="24">
        <v>39.559987491008556</v>
      </c>
      <c r="F59" s="60">
        <v>0.9859</v>
      </c>
      <c r="G59" s="39">
        <v>0.7984</v>
      </c>
    </row>
    <row r="60" spans="2:7" ht="13.5">
      <c r="B60" s="27" t="s">
        <v>68</v>
      </c>
      <c r="C60" s="24">
        <v>82.44943036978232</v>
      </c>
      <c r="D60" s="24">
        <v>-13.152739170270445</v>
      </c>
      <c r="E60" s="24">
        <v>39.74783963787405</v>
      </c>
      <c r="F60" s="60">
        <v>0.4265</v>
      </c>
      <c r="G60" s="39">
        <v>0.239</v>
      </c>
    </row>
    <row r="61" spans="2:7" ht="13.5">
      <c r="B61" s="27" t="s">
        <v>69</v>
      </c>
      <c r="C61" s="24">
        <v>83.9126467775163</v>
      </c>
      <c r="D61" s="24">
        <v>-13.740579992510739</v>
      </c>
      <c r="E61" s="24">
        <v>39.77468441833979</v>
      </c>
      <c r="F61" s="60">
        <v>-0.9784</v>
      </c>
      <c r="G61" s="39">
        <v>-0.7909</v>
      </c>
    </row>
    <row r="62" spans="2:6" ht="13.5">
      <c r="B62" s="27" t="s">
        <v>70</v>
      </c>
      <c r="C62" s="24">
        <v>82.41630731136533</v>
      </c>
      <c r="D62" s="24">
        <v>-14.886459695081486</v>
      </c>
      <c r="E62" s="24">
        <v>39.924936174360504</v>
      </c>
      <c r="F62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38841.26841435185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0.047075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0.9859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-0.9784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1.9643000000000002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0.4794409598688873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-0.6050167804000353</v>
      </c>
      <c r="D47" s="24">
        <v>-0.021807829949759494</v>
      </c>
      <c r="E47" s="24">
        <v>1.6739678876831476E-05</v>
      </c>
      <c r="F47" s="60">
        <v>0.6054</v>
      </c>
      <c r="G47" s="39">
        <v>0.41790000000000005</v>
      </c>
    </row>
    <row r="48" spans="2:6" ht="13.5">
      <c r="B48" s="27" t="s">
        <v>56</v>
      </c>
      <c r="C48" s="24">
        <v>-0.04162637711206685</v>
      </c>
      <c r="D48" s="24">
        <v>0.09750150702243054</v>
      </c>
      <c r="E48" s="24">
        <v>-5.06803785071952E-06</v>
      </c>
      <c r="F48" s="60">
        <v>0.106</v>
      </c>
    </row>
    <row r="49" spans="2:7" ht="13.5">
      <c r="B49" s="27" t="s">
        <v>57</v>
      </c>
      <c r="C49" s="24">
        <v>-0.6300479415812674</v>
      </c>
      <c r="D49" s="24">
        <v>-0.08317864468918579</v>
      </c>
      <c r="E49" s="24">
        <v>-1.4824842295979579E-06</v>
      </c>
      <c r="F49" s="60">
        <v>-0.6355</v>
      </c>
      <c r="G49" s="39">
        <v>-0.44799999999999995</v>
      </c>
    </row>
    <row r="50" spans="2:6" ht="13.5">
      <c r="B50" s="27" t="s">
        <v>58</v>
      </c>
      <c r="C50" s="24">
        <v>0.0012763146643806067</v>
      </c>
      <c r="D50" s="24">
        <v>0.009162399791797782</v>
      </c>
      <c r="E50" s="24">
        <v>5.414282448157337E-06</v>
      </c>
      <c r="F50" s="60">
        <v>-0.0093</v>
      </c>
    </row>
    <row r="51" spans="2:6" ht="13.5">
      <c r="B51" s="27" t="s">
        <v>59</v>
      </c>
      <c r="C51" s="24">
        <v>-0.07194129642283542</v>
      </c>
      <c r="D51" s="24">
        <v>0.003948581337471779</v>
      </c>
      <c r="E51" s="24">
        <v>9.346888269590181E-06</v>
      </c>
      <c r="F51" s="60">
        <v>0.072</v>
      </c>
    </row>
    <row r="52" spans="2:7" ht="13.5">
      <c r="B52" s="27" t="s">
        <v>60</v>
      </c>
      <c r="C52" s="24">
        <v>-0.024022800344006612</v>
      </c>
      <c r="D52" s="24">
        <v>0.24242658638865322</v>
      </c>
      <c r="E52" s="24">
        <v>-2.3529392194632237E-06</v>
      </c>
      <c r="F52" s="60">
        <v>-0.2436</v>
      </c>
      <c r="G52" s="39">
        <v>-0.05610000000000001</v>
      </c>
    </row>
    <row r="53" spans="2:6" ht="13.5">
      <c r="B53" s="27" t="s">
        <v>61</v>
      </c>
      <c r="C53" s="24">
        <v>-0.07738980612074187</v>
      </c>
      <c r="D53" s="24">
        <v>-0.013476421662854676</v>
      </c>
      <c r="E53" s="24">
        <v>-1.7327587116255927E-06</v>
      </c>
      <c r="F53" s="60">
        <v>-0.0786</v>
      </c>
    </row>
    <row r="54" spans="2:7" ht="13.5">
      <c r="B54" s="27" t="s">
        <v>62</v>
      </c>
      <c r="C54" s="24">
        <v>-0.06043474245146285</v>
      </c>
      <c r="D54" s="24">
        <v>0.22097205906124628</v>
      </c>
      <c r="E54" s="24">
        <v>1.6798080949342875E-05</v>
      </c>
      <c r="F54" s="60">
        <v>0.2291</v>
      </c>
      <c r="G54" s="39">
        <v>0.0416</v>
      </c>
    </row>
    <row r="55" spans="2:7" ht="13.5">
      <c r="B55" s="27" t="s">
        <v>63</v>
      </c>
      <c r="C55" s="24">
        <v>-0.42097791404434304</v>
      </c>
      <c r="D55" s="24">
        <v>-0.07454109695532196</v>
      </c>
      <c r="E55" s="24">
        <v>-6.550282272144159E-06</v>
      </c>
      <c r="F55" s="60">
        <v>0.4275</v>
      </c>
      <c r="G55" s="39">
        <v>0.24</v>
      </c>
    </row>
    <row r="56" spans="2:7" ht="13.5">
      <c r="B56" s="27" t="s">
        <v>64</v>
      </c>
      <c r="C56" s="24">
        <v>0.08996446716492557</v>
      </c>
      <c r="D56" s="24">
        <v>-0.2317848356589387</v>
      </c>
      <c r="E56" s="24">
        <v>3.8628569143384084E-07</v>
      </c>
      <c r="F56" s="60">
        <v>-0.2486</v>
      </c>
      <c r="G56" s="39">
        <v>-0.06109999999999999</v>
      </c>
    </row>
    <row r="57" spans="2:7" ht="13.5">
      <c r="B57" s="27" t="s">
        <v>65</v>
      </c>
      <c r="C57" s="24">
        <v>-0.29852341546908434</v>
      </c>
      <c r="D57" s="24">
        <v>0.1151317476464051</v>
      </c>
      <c r="E57" s="24">
        <v>6.222595445137813E-06</v>
      </c>
      <c r="F57" s="60">
        <v>-0.32</v>
      </c>
      <c r="G57" s="39">
        <v>-0.1325</v>
      </c>
    </row>
    <row r="58" spans="2:7" ht="13.5">
      <c r="B58" s="27" t="s">
        <v>66</v>
      </c>
      <c r="C58" s="24">
        <v>-0.04238726711226093</v>
      </c>
      <c r="D58" s="24">
        <v>-0.3358487391872238</v>
      </c>
      <c r="E58" s="24">
        <v>1.657739373683853E-05</v>
      </c>
      <c r="F58" s="60">
        <v>0.3385</v>
      </c>
      <c r="G58" s="39">
        <v>0.15100000000000002</v>
      </c>
    </row>
    <row r="59" spans="2:7" ht="13.5">
      <c r="B59" s="27" t="s">
        <v>67</v>
      </c>
      <c r="C59" s="24">
        <v>-0.9829043062123475</v>
      </c>
      <c r="D59" s="24">
        <v>0.07617424467649236</v>
      </c>
      <c r="E59" s="24">
        <v>4.525397940824405E-06</v>
      </c>
      <c r="F59" s="60">
        <v>0.9859</v>
      </c>
      <c r="G59" s="39">
        <v>0.7984</v>
      </c>
    </row>
    <row r="60" spans="2:7" ht="13.5">
      <c r="B60" s="27" t="s">
        <v>68</v>
      </c>
      <c r="C60" s="24">
        <v>-0.21048195556356575</v>
      </c>
      <c r="D60" s="24">
        <v>0.37092294275194426</v>
      </c>
      <c r="E60" s="24">
        <v>4.260730932514889E-07</v>
      </c>
      <c r="F60" s="60">
        <v>0.4265</v>
      </c>
      <c r="G60" s="39">
        <v>0.239</v>
      </c>
    </row>
    <row r="61" spans="2:7" ht="13.5">
      <c r="B61" s="27" t="s">
        <v>69</v>
      </c>
      <c r="C61" s="24">
        <v>-0.9373518707768937</v>
      </c>
      <c r="D61" s="24">
        <v>-0.2803532896597254</v>
      </c>
      <c r="E61" s="24">
        <v>-2.7091262779777026E-06</v>
      </c>
      <c r="F61" s="60">
        <v>-0.9784</v>
      </c>
      <c r="G61" s="39">
        <v>-0.7909</v>
      </c>
    </row>
    <row r="62" spans="2:6" ht="13.5">
      <c r="B62" s="27" t="s">
        <v>70</v>
      </c>
      <c r="C62" s="24">
        <v>-0.04018416041311923</v>
      </c>
      <c r="D62" s="24">
        <v>-0.06491311598127858</v>
      </c>
      <c r="E62" s="24">
        <v>-5.180714126140629E-06</v>
      </c>
      <c r="F62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38841.26841435185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</v>
      </c>
      <c r="D36" s="44">
        <v>0</v>
      </c>
      <c r="E36" s="44">
        <v>3</v>
      </c>
      <c r="F36" s="44">
        <v>5</v>
      </c>
      <c r="G36" s="45">
        <v>31.25</v>
      </c>
      <c r="H36" s="56"/>
    </row>
    <row r="37" spans="2:8" ht="13.5">
      <c r="B37" s="49" t="s">
        <v>39</v>
      </c>
      <c r="C37" s="44">
        <v>5</v>
      </c>
      <c r="D37" s="44"/>
      <c r="E37" s="44">
        <v>6</v>
      </c>
      <c r="F37" s="44">
        <v>11</v>
      </c>
      <c r="G37" s="45">
        <v>68.75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</v>
      </c>
      <c r="D39" s="44">
        <v>0</v>
      </c>
      <c r="E39" s="44">
        <v>9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0.08996446716492557</v>
      </c>
      <c r="D42" s="42">
        <v>0.37092294275194426</v>
      </c>
      <c r="E42" s="42">
        <v>1.6798080949342875E-05</v>
      </c>
      <c r="F42" s="51">
        <v>0.9859</v>
      </c>
    </row>
    <row r="43" spans="2:6" ht="13.5">
      <c r="B43" s="49" t="s">
        <v>13</v>
      </c>
      <c r="C43" s="42">
        <v>-0.9829043062123475</v>
      </c>
      <c r="D43" s="42">
        <v>-0.9829043062123475</v>
      </c>
      <c r="E43" s="42">
        <v>-0.9829043062123475</v>
      </c>
      <c r="F43" s="51">
        <v>-0.9784</v>
      </c>
    </row>
    <row r="44" spans="2:6" ht="13.5">
      <c r="B44" s="49" t="s">
        <v>14</v>
      </c>
      <c r="C44" s="42">
        <v>1.072868773377273</v>
      </c>
      <c r="D44" s="42">
        <v>0.7067716819391681</v>
      </c>
      <c r="E44" s="42">
        <v>2.3348363221487034E-05</v>
      </c>
      <c r="F44" s="51">
        <v>1.9643000000000002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-0.2720031157621703</v>
      </c>
      <c r="D46" s="42">
        <v>0.0018960059332595591</v>
      </c>
      <c r="E46" s="42">
        <v>3.2100208602336977E-06</v>
      </c>
      <c r="F46" s="51">
        <v>0.047075</v>
      </c>
    </row>
    <row r="47" spans="2:6" ht="13.5">
      <c r="B47" s="49" t="s">
        <v>26</v>
      </c>
      <c r="C47" s="42">
        <v>0.4291714420986545</v>
      </c>
      <c r="D47" s="42">
        <v>0.18308290002380162</v>
      </c>
      <c r="E47" s="42">
        <v>8.392402481612107E-06</v>
      </c>
      <c r="F47" s="51">
        <v>0.46659133619142446</v>
      </c>
    </row>
    <row r="48" spans="2:6" ht="13.5">
      <c r="B48" s="49" t="s">
        <v>27</v>
      </c>
      <c r="C48" s="42">
        <v>0.34285457633029215</v>
      </c>
      <c r="D48" s="42">
        <v>0.18907706631283483</v>
      </c>
      <c r="E48" s="42">
        <v>8.008541139906973E-06</v>
      </c>
      <c r="F48" s="51">
        <v>0.4794409598688873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-1.391247879606662</v>
      </c>
      <c r="C3">
        <f aca="true" t="shared" si="0" ref="C3:C33">NORMDIST(B3,AveDev3D_0,StandardDev3D_0,FALSE)*NumPoints_7*I3</f>
        <v>0.014181914918201597</v>
      </c>
      <c r="D3">
        <v>0</v>
      </c>
      <c r="F3" t="s">
        <v>17</v>
      </c>
      <c r="G3">
        <v>15</v>
      </c>
      <c r="I3">
        <f>B5-B4</f>
        <v>0.09588819197377729</v>
      </c>
      <c r="N3">
        <v>0.1875</v>
      </c>
      <c r="O3">
        <v>-0.1875</v>
      </c>
      <c r="P3">
        <v>0.047075</v>
      </c>
    </row>
    <row r="4" spans="1:16" ht="12.75">
      <c r="B4">
        <v>-1.2953596876328843</v>
      </c>
      <c r="C4">
        <f t="shared" si="0"/>
        <v>0.02532944506553585</v>
      </c>
      <c r="D4">
        <v>0</v>
      </c>
      <c r="F4" t="s">
        <v>18</v>
      </c>
      <c r="G4">
        <v>5</v>
      </c>
      <c r="I4">
        <f>I3</f>
        <v>0.09588819197377729</v>
      </c>
      <c r="N4">
        <v>0.1875</v>
      </c>
      <c r="O4">
        <v>-0.1875</v>
      </c>
      <c r="P4">
        <v>0.047075</v>
      </c>
    </row>
    <row r="5" spans="1:16" ht="12.75">
      <c r="B5">
        <v>-1.199471495659107</v>
      </c>
      <c r="C5">
        <f t="shared" si="0"/>
        <v>0.0434655015477939</v>
      </c>
      <c r="D5">
        <v>0</v>
      </c>
      <c r="I5">
        <f>I4</f>
        <v>0.09588819197377729</v>
      </c>
      <c r="N5">
        <v>0.1875</v>
      </c>
      <c r="O5">
        <v>-0.1875</v>
      </c>
      <c r="P5">
        <v>0.047075</v>
      </c>
    </row>
    <row r="6" spans="1:16" ht="12.75">
      <c r="B6">
        <v>-1.1035833036853295</v>
      </c>
      <c r="C6">
        <f t="shared" si="0"/>
        <v>0.07166249694349715</v>
      </c>
      <c r="D6">
        <v>0</v>
      </c>
      <c r="I6">
        <f aca="true" t="shared" si="1" ref="I6:I33">I5</f>
        <v>0.09588819197377729</v>
      </c>
      <c r="N6">
        <v>0.1875</v>
      </c>
      <c r="O6">
        <v>-0.1875</v>
      </c>
      <c r="P6">
        <v>0.047075</v>
      </c>
    </row>
    <row r="7" spans="1:16" ht="12.75">
      <c r="B7">
        <v>-1.007695111711552</v>
      </c>
      <c r="C7">
        <f t="shared" si="0"/>
        <v>0.11351869710794046</v>
      </c>
      <c r="D7">
        <v>1</v>
      </c>
      <c r="I7">
        <f t="shared" si="1"/>
        <v>0.09588819197377729</v>
      </c>
      <c r="N7">
        <v>0.1875</v>
      </c>
      <c r="O7">
        <v>-0.1875</v>
      </c>
      <c r="P7">
        <v>0.047075</v>
      </c>
    </row>
    <row r="8" spans="1:16" ht="12.75">
      <c r="A8" t="str">
        <f>"-2s"</f>
        <v>-2s</v>
      </c>
      <c r="B8">
        <v>-0.9118069197377745</v>
      </c>
      <c r="C8">
        <f t="shared" si="0"/>
        <v>0.17277109284220155</v>
      </c>
      <c r="D8">
        <v>0</v>
      </c>
      <c r="I8">
        <f t="shared" si="1"/>
        <v>0.09588819197377729</v>
      </c>
      <c r="N8">
        <v>0.1875</v>
      </c>
      <c r="O8">
        <v>-0.1875</v>
      </c>
      <c r="P8">
        <v>0.047075</v>
      </c>
    </row>
    <row r="9" spans="1:16" ht="12.75">
      <c r="B9">
        <v>-0.8159187277639972</v>
      </c>
      <c r="C9">
        <f t="shared" si="0"/>
        <v>0.2526405065628608</v>
      </c>
      <c r="D9">
        <v>0</v>
      </c>
      <c r="I9">
        <f t="shared" si="1"/>
        <v>0.09588819197377729</v>
      </c>
      <c r="N9">
        <v>0.1875</v>
      </c>
      <c r="O9">
        <v>-0.1875</v>
      </c>
      <c r="P9">
        <v>0.047075</v>
      </c>
    </row>
    <row r="10" spans="1:16" ht="12.75">
      <c r="B10">
        <v>-0.7200305357902197</v>
      </c>
      <c r="C10">
        <f t="shared" si="0"/>
        <v>0.35494667097425714</v>
      </c>
      <c r="D10">
        <v>1</v>
      </c>
      <c r="I10">
        <f t="shared" si="1"/>
        <v>0.09588819197377729</v>
      </c>
      <c r="N10">
        <v>0.1875</v>
      </c>
      <c r="O10">
        <v>-0.1875</v>
      </c>
      <c r="P10">
        <v>0.047075</v>
      </c>
    </row>
    <row r="11" spans="1:16" ht="12.75">
      <c r="B11">
        <v>-0.6241423438164422</v>
      </c>
      <c r="C11">
        <f t="shared" si="0"/>
        <v>0.47912789003438266</v>
      </c>
      <c r="D11">
        <v>0</v>
      </c>
      <c r="I11">
        <f t="shared" si="1"/>
        <v>0.09588819197377729</v>
      </c>
      <c r="N11">
        <v>0.1875</v>
      </c>
      <c r="O11">
        <v>-0.1875</v>
      </c>
      <c r="P11">
        <v>0.047075</v>
      </c>
    </row>
    <row r="12" spans="1:16" ht="12.75">
      <c r="B12">
        <v>-0.5282541518426648</v>
      </c>
      <c r="C12">
        <f t="shared" si="0"/>
        <v>0.6213953759462804</v>
      </c>
      <c r="D12">
        <v>0</v>
      </c>
      <c r="I12">
        <f t="shared" si="1"/>
        <v>0.09588819197377729</v>
      </c>
      <c r="N12">
        <v>0.1875</v>
      </c>
      <c r="O12">
        <v>-0.1875</v>
      </c>
      <c r="P12">
        <v>0.047075</v>
      </c>
    </row>
    <row r="13" spans="1:16" ht="12.75">
      <c r="B13">
        <v>-0.43236595986888726</v>
      </c>
      <c r="C13">
        <f t="shared" si="0"/>
        <v>0.7743063184612574</v>
      </c>
      <c r="D13">
        <v>0</v>
      </c>
      <c r="I13">
        <f t="shared" si="1"/>
        <v>0.09588819197377729</v>
      </c>
      <c r="N13">
        <v>0.1875</v>
      </c>
      <c r="O13">
        <v>-0.1875</v>
      </c>
      <c r="P13">
        <v>0.047075</v>
      </c>
    </row>
    <row r="14" spans="1:16" ht="12.75">
      <c r="B14">
        <v>-0.33647776789510986</v>
      </c>
      <c r="C14">
        <f t="shared" si="0"/>
        <v>0.9270129688367431</v>
      </c>
      <c r="D14">
        <v>3</v>
      </c>
      <c r="I14">
        <f t="shared" si="1"/>
        <v>0.09588819197377729</v>
      </c>
      <c r="N14">
        <v>0.1875</v>
      </c>
      <c r="O14">
        <v>-0.1875</v>
      </c>
      <c r="P14">
        <v>0.047075</v>
      </c>
    </row>
    <row r="15" spans="1:16" ht="12.75">
      <c r="B15">
        <v>-0.24058957592133237</v>
      </c>
      <c r="C15">
        <f t="shared" si="0"/>
        <v>1.0663187292537568</v>
      </c>
      <c r="D15">
        <v>0</v>
      </c>
      <c r="I15">
        <f t="shared" si="1"/>
        <v>0.09588819197377729</v>
      </c>
      <c r="N15">
        <v>0.1875</v>
      </c>
      <c r="O15">
        <v>-0.1875</v>
      </c>
      <c r="P15">
        <v>0.047075</v>
      </c>
    </row>
    <row r="16" spans="1:16" ht="12.75">
      <c r="B16">
        <v>-0.1447013839475549</v>
      </c>
      <c r="C16">
        <f t="shared" si="0"/>
        <v>1.1784644489706324</v>
      </c>
      <c r="D16">
        <v>1</v>
      </c>
      <c r="I16">
        <f t="shared" si="1"/>
        <v>0.09588819197377729</v>
      </c>
      <c r="N16">
        <v>0.1875</v>
      </c>
      <c r="O16">
        <v>-0.1875</v>
      </c>
      <c r="P16">
        <v>0.047075</v>
      </c>
    </row>
    <row r="17" spans="1:16" ht="12.75">
      <c r="B17">
        <v>-0.04881319197377746</v>
      </c>
      <c r="C17">
        <f t="shared" si="0"/>
        <v>1.2513366207214567</v>
      </c>
      <c r="D17">
        <v>1</v>
      </c>
      <c r="I17">
        <f t="shared" si="1"/>
        <v>0.09588819197377729</v>
      </c>
      <c r="N17">
        <v>0.1875</v>
      </c>
      <c r="O17">
        <v>-0.1875</v>
      </c>
      <c r="P17">
        <v>0.047075</v>
      </c>
    </row>
    <row r="18" spans="1:16" ht="12.75">
      <c r="A18" t="str">
        <f>"0"</f>
        <v>0</v>
      </c>
      <c r="B18">
        <v>0.047075</v>
      </c>
      <c r="C18">
        <f t="shared" si="0"/>
        <v>1.2766152972845821</v>
      </c>
      <c r="D18">
        <v>3</v>
      </c>
      <c r="I18">
        <f t="shared" si="1"/>
        <v>0.09588819197377729</v>
      </c>
      <c r="N18">
        <v>0.1875</v>
      </c>
      <c r="O18">
        <v>-0.1875</v>
      </c>
      <c r="P18">
        <v>0.047075</v>
      </c>
    </row>
    <row r="19" spans="1:9" ht="12.75">
      <c r="B19">
        <v>0.14296319197377746</v>
      </c>
      <c r="C19">
        <f t="shared" si="0"/>
        <v>1.2513366207214567</v>
      </c>
      <c r="D19">
        <v>1</v>
      </c>
      <c r="I19">
        <f t="shared" si="1"/>
        <v>0.09588819197377729</v>
      </c>
    </row>
    <row r="20" spans="1:9" ht="12.75">
      <c r="B20">
        <v>0.23885138394755492</v>
      </c>
      <c r="C20">
        <f t="shared" si="0"/>
        <v>1.1784644489706324</v>
      </c>
      <c r="D20">
        <v>0</v>
      </c>
      <c r="I20">
        <f t="shared" si="1"/>
        <v>0.09588819197377729</v>
      </c>
    </row>
    <row r="21" spans="1:9" ht="12.75">
      <c r="B21">
        <v>0.33473957592133236</v>
      </c>
      <c r="C21">
        <f t="shared" si="0"/>
        <v>1.0663187292537568</v>
      </c>
      <c r="D21">
        <v>3</v>
      </c>
      <c r="I21">
        <f t="shared" si="1"/>
        <v>0.09588819197377729</v>
      </c>
    </row>
    <row r="22" spans="1:9" ht="12.75">
      <c r="B22">
        <v>0.4306277678951098</v>
      </c>
      <c r="C22">
        <f t="shared" si="0"/>
        <v>0.9270129688367431</v>
      </c>
      <c r="D22">
        <v>0</v>
      </c>
      <c r="I22">
        <f t="shared" si="1"/>
        <v>0.09588819197377729</v>
      </c>
    </row>
    <row r="23" spans="1:9" ht="12.75">
      <c r="B23">
        <v>0.5265159598688872</v>
      </c>
      <c r="C23">
        <f t="shared" si="0"/>
        <v>0.7743063184612574</v>
      </c>
      <c r="D23">
        <v>1</v>
      </c>
      <c r="I23">
        <f t="shared" si="1"/>
        <v>0.09588819197377729</v>
      </c>
    </row>
    <row r="24" spans="1:9" ht="12.75">
      <c r="B24">
        <v>0.6224041518426647</v>
      </c>
      <c r="C24">
        <f t="shared" si="0"/>
        <v>0.6213953759462804</v>
      </c>
      <c r="D24">
        <v>0</v>
      </c>
      <c r="I24">
        <f t="shared" si="1"/>
        <v>0.09588819197377729</v>
      </c>
    </row>
    <row r="25" spans="1:9" ht="12.75">
      <c r="B25">
        <v>0.7182923438164421</v>
      </c>
      <c r="C25">
        <f t="shared" si="0"/>
        <v>0.47912789003438266</v>
      </c>
      <c r="D25">
        <v>0</v>
      </c>
      <c r="I25">
        <f t="shared" si="1"/>
        <v>0.09588819197377729</v>
      </c>
    </row>
    <row r="26" spans="1:9" ht="12.75">
      <c r="B26">
        <v>0.8141805357902197</v>
      </c>
      <c r="C26">
        <f t="shared" si="0"/>
        <v>0.35494667097425714</v>
      </c>
      <c r="D26">
        <v>0</v>
      </c>
      <c r="I26">
        <f t="shared" si="1"/>
        <v>0.09588819197377729</v>
      </c>
    </row>
    <row r="27" spans="1:9" ht="12.75">
      <c r="B27">
        <v>0.9100687277639972</v>
      </c>
      <c r="C27">
        <f t="shared" si="0"/>
        <v>0.2526405065628608</v>
      </c>
      <c r="D27">
        <v>1</v>
      </c>
      <c r="I27">
        <f t="shared" si="1"/>
        <v>0.09588819197377729</v>
      </c>
    </row>
    <row r="28" spans="1:9" ht="12.75">
      <c r="A28" t="str">
        <f>"2s"</f>
        <v>2s</v>
      </c>
      <c r="B28">
        <v>1.0059569197377745</v>
      </c>
      <c r="C28">
        <f t="shared" si="0"/>
        <v>0.17277109284220155</v>
      </c>
      <c r="D28">
        <v>0</v>
      </c>
      <c r="I28">
        <f t="shared" si="1"/>
        <v>0.09588819197377729</v>
      </c>
    </row>
    <row r="29" spans="1:9" ht="12.75">
      <c r="B29">
        <v>1.101845111711552</v>
      </c>
      <c r="C29">
        <f t="shared" si="0"/>
        <v>0.11351869710794046</v>
      </c>
      <c r="D29">
        <v>0</v>
      </c>
      <c r="I29">
        <f t="shared" si="1"/>
        <v>0.09588819197377729</v>
      </c>
    </row>
    <row r="30" spans="1:9" ht="12.75">
      <c r="B30">
        <v>1.1977333036853295</v>
      </c>
      <c r="C30">
        <f t="shared" si="0"/>
        <v>0.07166249694349715</v>
      </c>
      <c r="D30">
        <v>0</v>
      </c>
      <c r="I30">
        <f t="shared" si="1"/>
        <v>0.09588819197377729</v>
      </c>
    </row>
    <row r="31" spans="1:9" ht="12.75">
      <c r="B31">
        <v>1.293621495659107</v>
      </c>
      <c r="C31">
        <f t="shared" si="0"/>
        <v>0.0434655015477939</v>
      </c>
      <c r="D31">
        <v>0</v>
      </c>
      <c r="I31">
        <f t="shared" si="1"/>
        <v>0.09588819197377729</v>
      </c>
    </row>
    <row r="32" spans="1:9" ht="12.75">
      <c r="B32">
        <v>1.3895096876328843</v>
      </c>
      <c r="C32">
        <f t="shared" si="0"/>
        <v>0.02532944506553585</v>
      </c>
      <c r="D32">
        <v>0</v>
      </c>
      <c r="I32">
        <f t="shared" si="1"/>
        <v>0.09588819197377729</v>
      </c>
    </row>
    <row r="33" spans="1:9" ht="12.75">
      <c r="A33" t="str">
        <f>"3s"</f>
        <v>3s</v>
      </c>
      <c r="B33">
        <v>1.485397879606662</v>
      </c>
      <c r="C33">
        <f t="shared" si="0"/>
        <v>0.014181914918201597</v>
      </c>
      <c r="D33">
        <v>0</v>
      </c>
      <c r="I33">
        <f t="shared" si="1"/>
        <v>0.09588819197377729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