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870" tabRatio="234" firstSheet="2" activeTab="3"/>
  </bookViews>
  <sheets>
    <sheet name="295K" sheetId="1" r:id="rId1"/>
    <sheet name="150K" sheetId="2" r:id="rId2"/>
    <sheet name="100K" sheetId="3" r:id="rId3"/>
    <sheet name="76K" sheetId="4" r:id="rId4"/>
  </sheets>
  <definedNames>
    <definedName name="_xlnm.Print_Area" localSheetId="2">'100K'!$A$1:$I$48</definedName>
    <definedName name="_xlnm.Print_Area" localSheetId="1">'150K'!$A$1:$I$48</definedName>
    <definedName name="_xlnm.Print_Area" localSheetId="3">'76K'!$A$1:$I$48</definedName>
  </definedNames>
  <calcPr fullCalcOnLoad="1"/>
</workbook>
</file>

<file path=xl/sharedStrings.xml><?xml version="1.0" encoding="utf-8"?>
<sst xmlns="http://schemas.openxmlformats.org/spreadsheetml/2006/main" count="304" uniqueCount="82">
  <si>
    <t>Reinforcement:</t>
  </si>
  <si>
    <t>Specimen Type:</t>
  </si>
  <si>
    <t>Material Reference:</t>
  </si>
  <si>
    <t>Load Rate:</t>
  </si>
  <si>
    <t>0.00033 in/s</t>
  </si>
  <si>
    <t>Strain Measurement:</t>
  </si>
  <si>
    <t>Test Fixture:</t>
  </si>
  <si>
    <t>Test Date:</t>
  </si>
  <si>
    <t>Ultimate</t>
  </si>
  <si>
    <t>Thickness</t>
  </si>
  <si>
    <t>Width</t>
  </si>
  <si>
    <t>Load</t>
  </si>
  <si>
    <t>Strength</t>
  </si>
  <si>
    <t>(in)</t>
  </si>
  <si>
    <t>(lbs)</t>
  </si>
  <si>
    <t>Std. Dev.:</t>
  </si>
  <si>
    <t>CV:</t>
  </si>
  <si>
    <t>Conditioning:</t>
  </si>
  <si>
    <t>Specimen</t>
  </si>
  <si>
    <t>TEST CONDITIONS</t>
  </si>
  <si>
    <t>TEST RESULTS</t>
  </si>
  <si>
    <t>Temperature:</t>
  </si>
  <si>
    <t>Test</t>
  </si>
  <si>
    <t>(ksi)</t>
  </si>
  <si>
    <t>Length</t>
  </si>
  <si>
    <t>#</t>
  </si>
  <si>
    <t>Modulus</t>
  </si>
  <si>
    <t>Average</t>
  </si>
  <si>
    <t>ksi</t>
  </si>
  <si>
    <t>MPa</t>
  </si>
  <si>
    <t>Matrix System:</t>
  </si>
  <si>
    <t>X-Section</t>
  </si>
  <si>
    <t>Area</t>
  </si>
  <si>
    <r>
      <t>(in</t>
    </r>
    <r>
      <rPr>
        <vertAlign val="superscript"/>
        <sz val="10"/>
        <rFont val="Times"/>
        <family val="0"/>
      </rPr>
      <t>2</t>
    </r>
    <r>
      <rPr>
        <sz val="10"/>
        <rFont val="Times"/>
        <family val="1"/>
      </rPr>
      <t>)</t>
    </r>
  </si>
  <si>
    <t>Young's</t>
  </si>
  <si>
    <t>(Msi)</t>
  </si>
  <si>
    <t>Comp.</t>
  </si>
  <si>
    <t xml:space="preserve">Compression Test Results </t>
  </si>
  <si>
    <t>Compression Strength</t>
  </si>
  <si>
    <t>Compression Modulus</t>
  </si>
  <si>
    <t>GPa</t>
  </si>
  <si>
    <t>Msi</t>
  </si>
  <si>
    <t>101K</t>
  </si>
  <si>
    <t>Glass Tape</t>
  </si>
  <si>
    <t xml:space="preserve">Princeton NCSX </t>
  </si>
  <si>
    <t xml:space="preserve">Failure </t>
  </si>
  <si>
    <t>Mode</t>
  </si>
  <si>
    <t>Unwrap</t>
  </si>
  <si>
    <t>Load Range Card:</t>
  </si>
  <si>
    <t>Stroke Range Card:</t>
  </si>
  <si>
    <t>Temperature Controller:</t>
  </si>
  <si>
    <t>Temperature Sensor:</t>
  </si>
  <si>
    <t>NA</t>
  </si>
  <si>
    <t>295 K (RT)</t>
  </si>
  <si>
    <t>+/- 50 Kip</t>
  </si>
  <si>
    <t>+/- 0.5 in.</t>
  </si>
  <si>
    <t>Lakeshore 330</t>
  </si>
  <si>
    <t>Thermocouple</t>
  </si>
  <si>
    <t>Barrier:</t>
  </si>
  <si>
    <t>Kapton Film</t>
  </si>
  <si>
    <t>Single Modular Coil Compression</t>
  </si>
  <si>
    <t>7021-300</t>
  </si>
  <si>
    <t>3 inch platens</t>
  </si>
  <si>
    <t>2 Strain Gages- J2A-06-S033P-350</t>
  </si>
  <si>
    <t>PRELIMINARY</t>
  </si>
  <si>
    <t>20*</t>
  </si>
  <si>
    <t>Split</t>
  </si>
  <si>
    <t>21*</t>
  </si>
  <si>
    <t>* these two additional tests performed on 6/16/03</t>
  </si>
  <si>
    <t>2 Strain Gages- SK-06-S080W-350</t>
  </si>
  <si>
    <t>150 K</t>
  </si>
  <si>
    <t>18*</t>
  </si>
  <si>
    <t>22*</t>
  </si>
  <si>
    <t>* these two additional tests performed on 6/17/03</t>
  </si>
  <si>
    <t>+/- 0.5 in</t>
  </si>
  <si>
    <t>1 inch platens</t>
  </si>
  <si>
    <t>100 K</t>
  </si>
  <si>
    <t>12*</t>
  </si>
  <si>
    <t>17*</t>
  </si>
  <si>
    <t>76 K</t>
  </si>
  <si>
    <t>23*</t>
  </si>
  <si>
    <t>24*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</si>
</sst>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"/>
    <numFmt numFmtId="168" formatCode="0.000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"/>
      <family val="1"/>
    </font>
    <font>
      <b/>
      <sz val="10"/>
      <name val="Times"/>
      <family val="1"/>
    </font>
    <font>
      <b/>
      <i/>
      <sz val="11"/>
      <name val="Times"/>
      <family val="1"/>
    </font>
    <font>
      <b/>
      <sz val="14"/>
      <name val="Times"/>
      <family val="1"/>
    </font>
    <font>
      <sz val="8"/>
      <name val="Times"/>
      <family val="1"/>
    </font>
    <font>
      <b/>
      <sz val="12"/>
      <name val="Times"/>
      <family val="1"/>
    </font>
    <font>
      <sz val="12"/>
      <name val="MS Sans Serif"/>
      <family val="0"/>
    </font>
    <font>
      <sz val="12"/>
      <name val="Times"/>
      <family val="1"/>
    </font>
    <font>
      <vertAlign val="superscript"/>
      <sz val="10"/>
      <name val="Times"/>
      <family val="0"/>
    </font>
    <font>
      <sz val="8.5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.5"/>
      <color indexed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6" fontId="4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 horizontal="left"/>
    </xf>
    <xf numFmtId="166" fontId="4" fillId="0" borderId="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164" fontId="9" fillId="2" borderId="7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2" fontId="9" fillId="2" borderId="0" xfId="0" applyNumberFormat="1" applyFont="1" applyFill="1" applyBorder="1" applyAlignment="1">
      <alignment horizontal="left"/>
    </xf>
    <xf numFmtId="0" fontId="9" fillId="2" borderId="8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9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10" fillId="0" borderId="0" xfId="0" applyFont="1" applyAlignment="1">
      <alignment/>
    </xf>
    <xf numFmtId="166" fontId="11" fillId="0" borderId="11" xfId="0" applyNumberFormat="1" applyFont="1" applyBorder="1" applyAlignment="1">
      <alignment horizontal="right"/>
    </xf>
    <xf numFmtId="166" fontId="11" fillId="0" borderId="12" xfId="0" applyNumberFormat="1" applyFont="1" applyBorder="1" applyAlignment="1">
      <alignment horizontal="right"/>
    </xf>
    <xf numFmtId="2" fontId="11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164" fontId="9" fillId="2" borderId="7" xfId="0" applyNumberFormat="1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/>
      <protection locked="0"/>
    </xf>
    <xf numFmtId="164" fontId="9" fillId="2" borderId="0" xfId="0" applyNumberFormat="1" applyFont="1" applyFill="1" applyBorder="1" applyAlignment="1" applyProtection="1">
      <alignment/>
      <protection locked="0"/>
    </xf>
    <xf numFmtId="164" fontId="9" fillId="2" borderId="0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/>
      <protection locked="0"/>
    </xf>
    <xf numFmtId="14" fontId="9" fillId="2" borderId="10" xfId="0" applyNumberFormat="1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/>
      <protection locked="0"/>
    </xf>
    <xf numFmtId="1" fontId="9" fillId="2" borderId="10" xfId="0" applyNumberFormat="1" applyFont="1" applyFill="1" applyBorder="1" applyAlignment="1" applyProtection="1">
      <alignment/>
      <protection locked="0"/>
    </xf>
    <xf numFmtId="166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166" fontId="4" fillId="0" borderId="1" xfId="0" applyNumberFormat="1" applyFont="1" applyBorder="1" applyAlignment="1" applyProtection="1">
      <alignment horizontal="center"/>
      <protection locked="0"/>
    </xf>
    <xf numFmtId="166" fontId="4" fillId="0" borderId="5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166" fontId="11" fillId="0" borderId="15" xfId="0" applyNumberFormat="1" applyFont="1" applyBorder="1" applyAlignment="1">
      <alignment horizontal="right"/>
    </xf>
    <xf numFmtId="166" fontId="11" fillId="0" borderId="16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right"/>
    </xf>
    <xf numFmtId="164" fontId="4" fillId="0" borderId="4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166" fontId="11" fillId="0" borderId="14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2" fontId="11" fillId="0" borderId="18" xfId="0" applyNumberFormat="1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" fontId="4" fillId="0" borderId="4" xfId="0" applyNumberFormat="1" applyFont="1" applyBorder="1" applyAlignment="1" applyProtection="1" quotePrefix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66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/>
    </xf>
    <xf numFmtId="2" fontId="4" fillId="0" borderId="21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4" fillId="0" borderId="2" xfId="0" applyNumberFormat="1" applyFont="1" applyBorder="1" applyAlignment="1" applyProtection="1">
      <alignment horizontal="center"/>
      <protection/>
    </xf>
    <xf numFmtId="0" fontId="4" fillId="0" borderId="1" xfId="0" applyNumberFormat="1" applyFont="1" applyBorder="1" applyAlignment="1" applyProtection="1">
      <alignment horizontal="center"/>
      <protection locked="0"/>
    </xf>
    <xf numFmtId="0" fontId="9" fillId="2" borderId="7" xfId="0" applyFont="1" applyFill="1" applyBorder="1" applyAlignment="1" quotePrefix="1">
      <alignment/>
    </xf>
    <xf numFmtId="0" fontId="9" fillId="2" borderId="0" xfId="0" applyFont="1" applyFill="1" applyBorder="1" applyAlignment="1" quotePrefix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ill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49"/>
  <sheetViews>
    <sheetView showZeros="0" workbookViewId="0" topLeftCell="A10">
      <selection activeCell="K19" sqref="K19"/>
    </sheetView>
  </sheetViews>
  <sheetFormatPr defaultColWidth="9.140625" defaultRowHeight="12.75"/>
  <cols>
    <col min="1" max="1" width="12.57421875" style="0" customWidth="1"/>
    <col min="2" max="3" width="10.28125" style="0" customWidth="1"/>
    <col min="4" max="4" width="8.28125" style="0" customWidth="1"/>
    <col min="5" max="9" width="10.28125" style="0" customWidth="1"/>
    <col min="10" max="10" width="8.7109375" style="22" customWidth="1"/>
    <col min="11" max="11" width="14.7109375" style="0" customWidth="1"/>
    <col min="12" max="12" width="10.00390625" style="0" customWidth="1"/>
    <col min="13" max="14" width="8.7109375" style="0" customWidth="1"/>
    <col min="15" max="19" width="10.00390625" style="0" customWidth="1"/>
    <col min="20" max="16384" width="8.7109375" style="0" customWidth="1"/>
  </cols>
  <sheetData>
    <row r="1" ht="12.75"/>
    <row r="2" ht="12.75"/>
    <row r="3" ht="12.75"/>
    <row r="4" ht="12.75">
      <c r="J4"/>
    </row>
    <row r="5" ht="12.75">
      <c r="J5"/>
    </row>
    <row r="6" ht="12.75">
      <c r="J6"/>
    </row>
    <row r="7" ht="12.75">
      <c r="J7"/>
    </row>
    <row r="8" spans="5:10" ht="19.5">
      <c r="E8" s="91" t="s">
        <v>64</v>
      </c>
      <c r="J8"/>
    </row>
    <row r="9" spans="1:10" ht="18.75">
      <c r="A9" s="14" t="s">
        <v>37</v>
      </c>
      <c r="J9"/>
    </row>
    <row r="10" ht="12.75">
      <c r="J10"/>
    </row>
    <row r="11" spans="1:10" ht="15.75" thickBot="1">
      <c r="A11" s="9" t="s">
        <v>19</v>
      </c>
      <c r="B11" s="10"/>
      <c r="C11" s="10"/>
      <c r="D11" s="10"/>
      <c r="E11" s="10"/>
      <c r="F11" s="5"/>
      <c r="G11" s="5"/>
      <c r="H11" s="11"/>
      <c r="I11" s="12"/>
      <c r="J11"/>
    </row>
    <row r="12" spans="1:10" ht="16.5" thickTop="1">
      <c r="A12" s="24" t="s">
        <v>30</v>
      </c>
      <c r="B12" s="25"/>
      <c r="C12" s="45" t="s">
        <v>42</v>
      </c>
      <c r="D12" s="45"/>
      <c r="E12" s="46"/>
      <c r="F12" s="26" t="s">
        <v>48</v>
      </c>
      <c r="G12" s="26"/>
      <c r="H12" s="89" t="s">
        <v>54</v>
      </c>
      <c r="I12" s="46"/>
      <c r="J12"/>
    </row>
    <row r="13" spans="1:10" ht="15.75">
      <c r="A13" s="27" t="s">
        <v>0</v>
      </c>
      <c r="B13" s="28"/>
      <c r="C13" s="47" t="s">
        <v>43</v>
      </c>
      <c r="D13" s="47"/>
      <c r="E13" s="44"/>
      <c r="F13" s="29" t="s">
        <v>49</v>
      </c>
      <c r="G13" s="29"/>
      <c r="H13" s="90" t="s">
        <v>55</v>
      </c>
      <c r="I13" s="44"/>
      <c r="J13"/>
    </row>
    <row r="14" spans="1:10" ht="15.75">
      <c r="A14" s="27" t="s">
        <v>58</v>
      </c>
      <c r="B14" s="29"/>
      <c r="C14" s="43" t="s">
        <v>59</v>
      </c>
      <c r="D14" s="43"/>
      <c r="E14" s="44"/>
      <c r="F14" s="29" t="s">
        <v>50</v>
      </c>
      <c r="G14" s="29"/>
      <c r="H14" s="29" t="s">
        <v>56</v>
      </c>
      <c r="I14" s="43"/>
      <c r="J14"/>
    </row>
    <row r="15" spans="1:10" ht="15.75">
      <c r="A15" s="27" t="s">
        <v>1</v>
      </c>
      <c r="B15" s="29"/>
      <c r="C15" s="48" t="s">
        <v>60</v>
      </c>
      <c r="D15" s="48"/>
      <c r="E15" s="44"/>
      <c r="F15" s="29" t="s">
        <v>51</v>
      </c>
      <c r="G15" s="30"/>
      <c r="H15" s="30" t="s">
        <v>57</v>
      </c>
      <c r="I15" s="43"/>
      <c r="J15"/>
    </row>
    <row r="16" spans="1:10" ht="15.75">
      <c r="A16" s="31" t="s">
        <v>2</v>
      </c>
      <c r="B16" s="29"/>
      <c r="C16" s="43" t="s">
        <v>44</v>
      </c>
      <c r="D16" s="43"/>
      <c r="E16" s="44"/>
      <c r="F16" s="29"/>
      <c r="G16" s="30"/>
      <c r="H16" s="30"/>
      <c r="I16" s="43"/>
      <c r="J16"/>
    </row>
    <row r="17" spans="1:10" ht="15.75">
      <c r="A17" s="32"/>
      <c r="B17" s="33"/>
      <c r="C17" s="43" t="s">
        <v>61</v>
      </c>
      <c r="D17" s="49"/>
      <c r="E17" s="44"/>
      <c r="F17" s="30" t="s">
        <v>18</v>
      </c>
      <c r="G17" s="29"/>
      <c r="H17" s="29"/>
      <c r="I17" s="43"/>
      <c r="J17"/>
    </row>
    <row r="18" spans="1:10" ht="15.75">
      <c r="A18" s="31"/>
      <c r="B18" s="29"/>
      <c r="C18" s="43"/>
      <c r="D18" s="43"/>
      <c r="E18" s="44"/>
      <c r="F18" s="30" t="s">
        <v>17</v>
      </c>
      <c r="G18" s="29"/>
      <c r="H18" s="29" t="s">
        <v>52</v>
      </c>
      <c r="I18" s="43"/>
      <c r="J18"/>
    </row>
    <row r="19" spans="1:10" ht="15.75">
      <c r="A19" s="31" t="s">
        <v>3</v>
      </c>
      <c r="B19" s="29"/>
      <c r="C19" s="43" t="s">
        <v>4</v>
      </c>
      <c r="D19" s="43"/>
      <c r="E19" s="44"/>
      <c r="F19" s="29"/>
      <c r="G19" s="29"/>
      <c r="H19" s="29"/>
      <c r="I19" s="43"/>
      <c r="J19"/>
    </row>
    <row r="20" spans="1:10" ht="15.75">
      <c r="A20" s="31" t="s">
        <v>5</v>
      </c>
      <c r="B20" s="29"/>
      <c r="C20" s="43" t="s">
        <v>63</v>
      </c>
      <c r="D20" s="43"/>
      <c r="E20" s="44"/>
      <c r="F20" s="29"/>
      <c r="G20" s="29"/>
      <c r="H20" s="29"/>
      <c r="I20" s="43"/>
      <c r="J20"/>
    </row>
    <row r="21" spans="1:10" ht="15.75">
      <c r="A21" s="31"/>
      <c r="B21" s="29"/>
      <c r="C21" s="43"/>
      <c r="D21" s="43"/>
      <c r="E21" s="44"/>
      <c r="F21" s="34" t="s">
        <v>22</v>
      </c>
      <c r="G21" s="34"/>
      <c r="H21" s="34"/>
      <c r="I21" s="43"/>
      <c r="J21"/>
    </row>
    <row r="22" spans="1:10" ht="15.75">
      <c r="A22" s="31" t="s">
        <v>6</v>
      </c>
      <c r="B22" s="29"/>
      <c r="C22" s="43" t="s">
        <v>62</v>
      </c>
      <c r="D22" s="43"/>
      <c r="E22" s="44"/>
      <c r="F22" s="34" t="s">
        <v>21</v>
      </c>
      <c r="G22" s="34"/>
      <c r="H22" s="34" t="s">
        <v>53</v>
      </c>
      <c r="I22" s="44"/>
      <c r="J22"/>
    </row>
    <row r="23" spans="1:10" ht="16.5" thickBot="1">
      <c r="A23" s="35" t="s">
        <v>7</v>
      </c>
      <c r="B23" s="36"/>
      <c r="C23" s="50">
        <v>37775</v>
      </c>
      <c r="D23" s="50"/>
      <c r="E23" s="51"/>
      <c r="F23" s="36"/>
      <c r="G23" s="36"/>
      <c r="H23" s="36"/>
      <c r="I23" s="52"/>
      <c r="J23"/>
    </row>
    <row r="24" spans="1:20" s="7" customFormat="1" ht="13.5" thickTop="1">
      <c r="A24" s="4"/>
      <c r="B24" s="23"/>
      <c r="C24" s="6"/>
      <c r="D24" s="6"/>
      <c r="E24" s="5"/>
      <c r="F24" s="5"/>
      <c r="G24" s="5"/>
      <c r="H24" s="5"/>
      <c r="I24" s="4"/>
      <c r="J24"/>
      <c r="K24"/>
      <c r="L24"/>
      <c r="M24"/>
      <c r="N24"/>
      <c r="O24"/>
      <c r="P24"/>
      <c r="Q24"/>
      <c r="R24"/>
      <c r="S24"/>
      <c r="T24"/>
    </row>
    <row r="25" spans="1:10" ht="15">
      <c r="A25" s="13" t="s">
        <v>20</v>
      </c>
      <c r="B25" s="1"/>
      <c r="C25" s="1"/>
      <c r="D25" s="1"/>
      <c r="E25" s="1"/>
      <c r="F25" s="1"/>
      <c r="G25" s="1"/>
      <c r="H25" s="1"/>
      <c r="I25" s="2"/>
      <c r="J25"/>
    </row>
    <row r="26" spans="1:10" ht="12.75">
      <c r="A26" s="18"/>
      <c r="B26" s="17"/>
      <c r="C26" s="17"/>
      <c r="D26" s="17"/>
      <c r="E26" s="17"/>
      <c r="F26" s="72"/>
      <c r="G26" s="17"/>
      <c r="H26" s="18"/>
      <c r="I26" s="18"/>
      <c r="J26"/>
    </row>
    <row r="27" spans="1:10" ht="12.75">
      <c r="A27" s="16" t="s">
        <v>18</v>
      </c>
      <c r="B27" s="8" t="s">
        <v>9</v>
      </c>
      <c r="C27" s="8" t="s">
        <v>10</v>
      </c>
      <c r="D27" s="8" t="s">
        <v>24</v>
      </c>
      <c r="E27" s="8" t="s">
        <v>31</v>
      </c>
      <c r="F27" s="8" t="s">
        <v>34</v>
      </c>
      <c r="G27" s="8" t="s">
        <v>8</v>
      </c>
      <c r="H27" s="16" t="s">
        <v>36</v>
      </c>
      <c r="I27" s="16" t="s">
        <v>45</v>
      </c>
      <c r="J27"/>
    </row>
    <row r="28" spans="1:10" ht="12.75">
      <c r="A28" s="16" t="s">
        <v>25</v>
      </c>
      <c r="B28" s="8"/>
      <c r="C28" s="8"/>
      <c r="D28" s="8"/>
      <c r="E28" s="8" t="s">
        <v>32</v>
      </c>
      <c r="F28" s="8" t="s">
        <v>26</v>
      </c>
      <c r="G28" s="8" t="s">
        <v>11</v>
      </c>
      <c r="H28" s="16" t="s">
        <v>12</v>
      </c>
      <c r="I28" s="16" t="s">
        <v>46</v>
      </c>
      <c r="J28"/>
    </row>
    <row r="29" spans="1:10" ht="15.75">
      <c r="A29" s="15"/>
      <c r="B29" s="8" t="s">
        <v>13</v>
      </c>
      <c r="C29" s="8" t="s">
        <v>13</v>
      </c>
      <c r="D29" s="8" t="s">
        <v>13</v>
      </c>
      <c r="E29" s="8" t="s">
        <v>33</v>
      </c>
      <c r="F29" s="8" t="s">
        <v>35</v>
      </c>
      <c r="G29" s="8" t="s">
        <v>14</v>
      </c>
      <c r="H29" s="3" t="s">
        <v>23</v>
      </c>
      <c r="I29" s="3"/>
      <c r="J29"/>
    </row>
    <row r="30" spans="1:10" ht="7.5" customHeight="1">
      <c r="A30" s="55"/>
      <c r="B30" s="55"/>
      <c r="C30" s="55"/>
      <c r="D30" s="55"/>
      <c r="E30" s="55"/>
      <c r="F30" s="55"/>
      <c r="G30" s="19"/>
      <c r="H30" s="55"/>
      <c r="I30" s="55"/>
      <c r="J30"/>
    </row>
    <row r="31" spans="1:10" ht="12.75">
      <c r="A31" s="76"/>
      <c r="B31" s="66"/>
      <c r="C31" s="66"/>
      <c r="D31" s="66"/>
      <c r="E31" s="79">
        <f aca="true" t="shared" si="0" ref="E31:E38">C31*D31</f>
        <v>0</v>
      </c>
      <c r="F31" s="53"/>
      <c r="G31" s="53"/>
      <c r="H31" s="54"/>
      <c r="I31" s="54"/>
      <c r="J31"/>
    </row>
    <row r="32" spans="1:10" ht="12.75">
      <c r="A32" s="88">
        <v>14</v>
      </c>
      <c r="B32" s="67">
        <v>0.991</v>
      </c>
      <c r="C32" s="67">
        <v>0.6545</v>
      </c>
      <c r="D32" s="67">
        <v>0.7885</v>
      </c>
      <c r="E32" s="87">
        <f t="shared" si="0"/>
        <v>0.5160732499999999</v>
      </c>
      <c r="F32" s="73">
        <v>62.6</v>
      </c>
      <c r="G32" s="3">
        <v>13638.2</v>
      </c>
      <c r="H32" s="56">
        <f aca="true" t="shared" si="1" ref="H32:H37">(G32/E32)/1000</f>
        <v>26.426868666415093</v>
      </c>
      <c r="I32" s="56" t="s">
        <v>47</v>
      </c>
      <c r="J32"/>
    </row>
    <row r="33" spans="1:10" ht="12.75">
      <c r="A33" s="88">
        <v>15</v>
      </c>
      <c r="B33" s="67">
        <v>0.987</v>
      </c>
      <c r="C33" s="67">
        <v>0.652</v>
      </c>
      <c r="D33" s="67">
        <v>0.7885</v>
      </c>
      <c r="E33" s="87">
        <f t="shared" si="0"/>
        <v>0.5141020000000001</v>
      </c>
      <c r="F33" s="73">
        <v>28.2</v>
      </c>
      <c r="G33" s="3">
        <v>12978</v>
      </c>
      <c r="H33" s="56">
        <f t="shared" si="1"/>
        <v>25.24401772410922</v>
      </c>
      <c r="I33" s="56" t="s">
        <v>47</v>
      </c>
      <c r="J33"/>
    </row>
    <row r="34" spans="1:10" ht="12.75">
      <c r="A34" s="88">
        <v>16</v>
      </c>
      <c r="B34" s="67">
        <v>0.9905</v>
      </c>
      <c r="C34" s="67">
        <v>0.653</v>
      </c>
      <c r="D34" s="67">
        <v>0.787</v>
      </c>
      <c r="E34" s="87">
        <f t="shared" si="0"/>
        <v>0.513911</v>
      </c>
      <c r="F34" s="73">
        <v>48.9</v>
      </c>
      <c r="G34" s="3">
        <v>13110.4</v>
      </c>
      <c r="H34" s="56">
        <f t="shared" si="1"/>
        <v>25.511032065863542</v>
      </c>
      <c r="I34" s="56" t="s">
        <v>47</v>
      </c>
      <c r="J34"/>
    </row>
    <row r="35" spans="1:10" ht="12.75">
      <c r="A35" s="88">
        <v>1</v>
      </c>
      <c r="B35" s="67">
        <v>0.99</v>
      </c>
      <c r="C35" s="67">
        <v>0.656</v>
      </c>
      <c r="D35" s="67">
        <v>0.7885</v>
      </c>
      <c r="E35" s="87">
        <f t="shared" si="0"/>
        <v>0.517256</v>
      </c>
      <c r="F35" s="73">
        <v>20.35</v>
      </c>
      <c r="G35" s="3">
        <v>14209</v>
      </c>
      <c r="H35" s="56">
        <f t="shared" si="1"/>
        <v>27.469956849219724</v>
      </c>
      <c r="I35" s="56" t="s">
        <v>47</v>
      </c>
      <c r="J35"/>
    </row>
    <row r="36" spans="1:10" ht="12.75">
      <c r="A36" s="88" t="s">
        <v>65</v>
      </c>
      <c r="B36" s="67">
        <v>0.99</v>
      </c>
      <c r="C36" s="67">
        <v>0.65</v>
      </c>
      <c r="D36" s="67">
        <v>0.7835</v>
      </c>
      <c r="E36" s="87">
        <f>C36*D36</f>
        <v>0.509275</v>
      </c>
      <c r="F36" s="73">
        <v>8.86</v>
      </c>
      <c r="G36" s="3">
        <v>13999.5</v>
      </c>
      <c r="H36" s="56">
        <f t="shared" si="1"/>
        <v>27.48907761032841</v>
      </c>
      <c r="I36" s="56" t="s">
        <v>66</v>
      </c>
      <c r="J36"/>
    </row>
    <row r="37" spans="1:10" ht="12.75">
      <c r="A37" s="88" t="s">
        <v>67</v>
      </c>
      <c r="B37" s="67">
        <v>0.989</v>
      </c>
      <c r="C37" s="67">
        <v>0.655</v>
      </c>
      <c r="D37" s="67">
        <v>0.786</v>
      </c>
      <c r="E37" s="87">
        <f>C37*D37</f>
        <v>0.51483</v>
      </c>
      <c r="F37" s="73">
        <v>53.11</v>
      </c>
      <c r="G37" s="3">
        <v>14039.6</v>
      </c>
      <c r="H37" s="56">
        <f t="shared" si="1"/>
        <v>27.27036109006857</v>
      </c>
      <c r="I37" s="56" t="s">
        <v>66</v>
      </c>
      <c r="J37"/>
    </row>
    <row r="38" spans="1:10" ht="12.75">
      <c r="A38" s="77"/>
      <c r="B38" s="68"/>
      <c r="C38" s="68"/>
      <c r="D38" s="68"/>
      <c r="E38" s="80">
        <f t="shared" si="0"/>
        <v>0</v>
      </c>
      <c r="F38" s="78"/>
      <c r="G38" s="21"/>
      <c r="H38" s="57"/>
      <c r="I38" s="57"/>
      <c r="J38"/>
    </row>
    <row r="39" spans="1:10" ht="12.75">
      <c r="A39" s="42" t="s">
        <v>68</v>
      </c>
      <c r="J39"/>
    </row>
    <row r="40" spans="6:10" ht="16.5" thickBot="1">
      <c r="F40" s="22"/>
      <c r="G40" s="82"/>
      <c r="H40" s="83"/>
      <c r="I40" s="83"/>
      <c r="J40"/>
    </row>
    <row r="41" spans="2:10" ht="15.75">
      <c r="B41" s="94" t="s">
        <v>38</v>
      </c>
      <c r="C41" s="95"/>
      <c r="D41" s="96"/>
      <c r="F41" s="94" t="s">
        <v>39</v>
      </c>
      <c r="G41" s="97"/>
      <c r="H41" s="98"/>
      <c r="I41" s="81"/>
      <c r="J41"/>
    </row>
    <row r="42" spans="1:10" ht="16.5" thickBot="1">
      <c r="A42" s="37"/>
      <c r="B42" s="85" t="s">
        <v>28</v>
      </c>
      <c r="C42" s="22"/>
      <c r="D42" s="86" t="s">
        <v>29</v>
      </c>
      <c r="F42" s="74" t="s">
        <v>41</v>
      </c>
      <c r="G42" s="84"/>
      <c r="H42" s="75" t="s">
        <v>40</v>
      </c>
      <c r="J42"/>
    </row>
    <row r="43" spans="1:10" ht="15.75">
      <c r="A43" s="59" t="s">
        <v>27</v>
      </c>
      <c r="B43" s="63">
        <f>AVERAGE(H32:H37)</f>
        <v>26.568552334334097</v>
      </c>
      <c r="C43" s="58"/>
      <c r="D43" s="38">
        <f>B43*6.895</f>
        <v>183.1901683452336</v>
      </c>
      <c r="F43" s="63">
        <f>AVERAGE(F32:F37)</f>
        <v>37.00333333333333</v>
      </c>
      <c r="G43" s="69"/>
      <c r="H43" s="38">
        <f>F43*6.895</f>
        <v>255.1379833333333</v>
      </c>
      <c r="J43"/>
    </row>
    <row r="44" spans="1:10" ht="15.75">
      <c r="A44" s="60" t="s">
        <v>15</v>
      </c>
      <c r="B44" s="64">
        <f>STDEV(H32:H37)</f>
        <v>1.004514581924009</v>
      </c>
      <c r="C44" s="22"/>
      <c r="D44" s="39">
        <f>B44*6.895</f>
        <v>6.9261280423660425</v>
      </c>
      <c r="F44" s="64">
        <f>STDEV(F32:F37)</f>
        <v>20.990589002375966</v>
      </c>
      <c r="G44" s="70"/>
      <c r="H44" s="39">
        <f>F44*6.895</f>
        <v>144.73011117138228</v>
      </c>
      <c r="J44"/>
    </row>
    <row r="45" spans="1:10" ht="16.5" thickBot="1">
      <c r="A45" s="61" t="s">
        <v>16</v>
      </c>
      <c r="B45" s="65">
        <f>(B44/B43)</f>
        <v>0.037808404811950996</v>
      </c>
      <c r="C45" s="62"/>
      <c r="D45" s="40">
        <f>(D44/D43)</f>
        <v>0.037808404811950996</v>
      </c>
      <c r="F45" s="65">
        <f>(F44/F43)</f>
        <v>0.5672621115856941</v>
      </c>
      <c r="G45" s="71"/>
      <c r="H45" s="40">
        <f>H44/H43</f>
        <v>0.5672621115856941</v>
      </c>
      <c r="J45"/>
    </row>
    <row r="46" spans="1:10" ht="12.75">
      <c r="A46" s="20"/>
      <c r="J46"/>
    </row>
    <row r="47" spans="1:10" ht="12.75">
      <c r="A47" s="42"/>
      <c r="B47" s="42"/>
      <c r="C47" s="42"/>
      <c r="D47" s="42"/>
      <c r="E47" s="42"/>
      <c r="F47" s="41"/>
      <c r="G47" s="41"/>
      <c r="H47" s="41"/>
      <c r="I47" s="41"/>
      <c r="J47"/>
    </row>
    <row r="48" spans="1:10" ht="12.75">
      <c r="A48" s="42"/>
      <c r="B48" s="42"/>
      <c r="C48" s="42"/>
      <c r="D48" s="42"/>
      <c r="E48" s="42"/>
      <c r="F48" s="41"/>
      <c r="G48" s="41"/>
      <c r="H48" s="41"/>
      <c r="I48" s="41"/>
      <c r="J48"/>
    </row>
    <row r="49" ht="12.75">
      <c r="J49"/>
    </row>
  </sheetData>
  <mergeCells count="2">
    <mergeCell ref="B41:D41"/>
    <mergeCell ref="F41:H41"/>
  </mergeCells>
  <printOptions/>
  <pageMargins left="1" right="0.3" top="0.35" bottom="1" header="0.26" footer="0.5"/>
  <pageSetup horizontalDpi="300" verticalDpi="300" orientation="portrait" scale="80" r:id="rId3"/>
  <headerFooter alignWithMargins="0">
    <oddFooter>&amp;C&amp;"Helvetica,Regular"Advanced Materials Development • Cryogenic Applications Specialists • Materials Testing Evaluation</oddFooter>
  </headerFooter>
  <legacyDrawing r:id="rId2"/>
  <oleObjects>
    <oleObject progId="Word.Document.8" shapeId="5065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T49"/>
  <sheetViews>
    <sheetView showZeros="0" workbookViewId="0" topLeftCell="A1">
      <selection activeCell="J8" sqref="J8"/>
    </sheetView>
  </sheetViews>
  <sheetFormatPr defaultColWidth="9.140625" defaultRowHeight="12.75"/>
  <cols>
    <col min="1" max="1" width="12.57421875" style="0" customWidth="1"/>
    <col min="2" max="2" width="10.28125" style="0" customWidth="1"/>
    <col min="3" max="3" width="10.57421875" style="0" customWidth="1"/>
    <col min="4" max="4" width="8.28125" style="0" customWidth="1"/>
    <col min="5" max="9" width="10.28125" style="0" customWidth="1"/>
    <col min="10" max="10" width="8.7109375" style="22" customWidth="1"/>
    <col min="11" max="11" width="14.7109375" style="0" customWidth="1"/>
    <col min="12" max="12" width="10.00390625" style="0" customWidth="1"/>
    <col min="13" max="14" width="8.7109375" style="0" customWidth="1"/>
    <col min="15" max="19" width="10.00390625" style="0" customWidth="1"/>
    <col min="20" max="16384" width="8.7109375" style="0" customWidth="1"/>
  </cols>
  <sheetData>
    <row r="1" ht="12.75"/>
    <row r="2" ht="12.75"/>
    <row r="3" ht="12.75"/>
    <row r="4" ht="12.75">
      <c r="J4"/>
    </row>
    <row r="5" ht="12.75">
      <c r="J5"/>
    </row>
    <row r="6" ht="12.75">
      <c r="J6"/>
    </row>
    <row r="7" ht="12.75">
      <c r="J7"/>
    </row>
    <row r="8" spans="5:10" ht="19.5">
      <c r="E8" s="91" t="s">
        <v>64</v>
      </c>
      <c r="J8"/>
    </row>
    <row r="9" spans="1:10" ht="18.75">
      <c r="A9" s="14" t="s">
        <v>37</v>
      </c>
      <c r="J9"/>
    </row>
    <row r="10" ht="12.75">
      <c r="J10"/>
    </row>
    <row r="11" spans="1:10" ht="15.75" thickBot="1">
      <c r="A11" s="9" t="s">
        <v>19</v>
      </c>
      <c r="B11" s="10"/>
      <c r="C11" s="10"/>
      <c r="D11" s="10"/>
      <c r="E11" s="10"/>
      <c r="F11" s="5"/>
      <c r="G11" s="5"/>
      <c r="H11" s="11"/>
      <c r="I11" s="12"/>
      <c r="J11"/>
    </row>
    <row r="12" spans="1:10" ht="16.5" thickTop="1">
      <c r="A12" s="24" t="s">
        <v>30</v>
      </c>
      <c r="B12" s="25"/>
      <c r="C12" s="45" t="s">
        <v>42</v>
      </c>
      <c r="D12" s="45"/>
      <c r="E12" s="46"/>
      <c r="F12" s="46" t="s">
        <v>48</v>
      </c>
      <c r="G12" s="26"/>
      <c r="H12" s="89" t="s">
        <v>54</v>
      </c>
      <c r="I12" s="46"/>
      <c r="J12"/>
    </row>
    <row r="13" spans="1:10" ht="15.75">
      <c r="A13" s="27" t="s">
        <v>0</v>
      </c>
      <c r="B13" s="28"/>
      <c r="C13" s="47" t="s">
        <v>43</v>
      </c>
      <c r="D13" s="47"/>
      <c r="E13" s="44"/>
      <c r="F13" s="30" t="s">
        <v>49</v>
      </c>
      <c r="G13" s="29"/>
      <c r="H13" s="90" t="s">
        <v>55</v>
      </c>
      <c r="I13" s="44"/>
      <c r="J13"/>
    </row>
    <row r="14" spans="1:10" ht="15.75">
      <c r="A14" s="27" t="s">
        <v>58</v>
      </c>
      <c r="B14" s="29"/>
      <c r="C14" s="43" t="s">
        <v>59</v>
      </c>
      <c r="D14" s="43"/>
      <c r="E14" s="44"/>
      <c r="F14" s="30" t="s">
        <v>50</v>
      </c>
      <c r="G14" s="29"/>
      <c r="H14" s="29" t="s">
        <v>56</v>
      </c>
      <c r="I14" s="43"/>
      <c r="J14"/>
    </row>
    <row r="15" spans="1:10" ht="15.75">
      <c r="A15" s="27" t="s">
        <v>1</v>
      </c>
      <c r="B15" s="29"/>
      <c r="C15" s="48" t="s">
        <v>60</v>
      </c>
      <c r="D15" s="48"/>
      <c r="E15" s="44"/>
      <c r="F15" s="30" t="s">
        <v>51</v>
      </c>
      <c r="G15" s="30"/>
      <c r="H15" s="30" t="s">
        <v>57</v>
      </c>
      <c r="I15" s="43"/>
      <c r="J15"/>
    </row>
    <row r="16" spans="1:10" ht="15.75">
      <c r="A16" s="31" t="s">
        <v>2</v>
      </c>
      <c r="B16" s="29"/>
      <c r="C16" s="43" t="s">
        <v>44</v>
      </c>
      <c r="D16" s="43"/>
      <c r="E16" s="44"/>
      <c r="F16" s="30"/>
      <c r="G16" s="30"/>
      <c r="H16" s="30"/>
      <c r="I16" s="43"/>
      <c r="J16"/>
    </row>
    <row r="17" spans="1:10" ht="15.75">
      <c r="A17" s="32"/>
      <c r="B17" s="33"/>
      <c r="C17" s="43" t="s">
        <v>61</v>
      </c>
      <c r="D17" s="49"/>
      <c r="E17" s="44"/>
      <c r="F17" s="30" t="s">
        <v>18</v>
      </c>
      <c r="G17" s="29"/>
      <c r="H17" s="29"/>
      <c r="I17" s="43"/>
      <c r="J17"/>
    </row>
    <row r="18" spans="1:10" ht="15.75">
      <c r="A18" s="31"/>
      <c r="B18" s="29"/>
      <c r="C18" s="43"/>
      <c r="D18" s="43"/>
      <c r="E18" s="44"/>
      <c r="F18" s="30" t="s">
        <v>17</v>
      </c>
      <c r="G18" s="29"/>
      <c r="H18" s="29" t="s">
        <v>52</v>
      </c>
      <c r="I18" s="43"/>
      <c r="J18"/>
    </row>
    <row r="19" spans="1:10" ht="15.75">
      <c r="A19" s="31" t="s">
        <v>3</v>
      </c>
      <c r="B19" s="29"/>
      <c r="C19" s="43" t="s">
        <v>4</v>
      </c>
      <c r="D19" s="43"/>
      <c r="E19" s="44"/>
      <c r="F19" s="29"/>
      <c r="G19" s="29"/>
      <c r="H19" s="29"/>
      <c r="I19" s="43"/>
      <c r="J19"/>
    </row>
    <row r="20" spans="1:10" ht="15.75">
      <c r="A20" s="31" t="s">
        <v>5</v>
      </c>
      <c r="B20" s="29"/>
      <c r="C20" s="43" t="s">
        <v>69</v>
      </c>
      <c r="D20" s="43"/>
      <c r="E20" s="44"/>
      <c r="F20" s="29"/>
      <c r="G20" s="29"/>
      <c r="H20" s="29"/>
      <c r="I20" s="43"/>
      <c r="J20"/>
    </row>
    <row r="21" spans="1:10" ht="15.75">
      <c r="A21" s="31"/>
      <c r="B21" s="29"/>
      <c r="C21" s="43"/>
      <c r="D21" s="43"/>
      <c r="E21" s="44"/>
      <c r="F21" s="34" t="s">
        <v>22</v>
      </c>
      <c r="G21" s="34"/>
      <c r="H21" s="34"/>
      <c r="I21" s="43"/>
      <c r="J21"/>
    </row>
    <row r="22" spans="1:10" ht="15.75">
      <c r="A22" s="31" t="s">
        <v>6</v>
      </c>
      <c r="B22" s="29"/>
      <c r="C22" s="43" t="s">
        <v>62</v>
      </c>
      <c r="D22" s="43"/>
      <c r="E22" s="44"/>
      <c r="F22" s="34" t="s">
        <v>21</v>
      </c>
      <c r="G22" s="34"/>
      <c r="H22" s="34" t="s">
        <v>70</v>
      </c>
      <c r="I22" s="44"/>
      <c r="J22"/>
    </row>
    <row r="23" spans="1:10" ht="16.5" thickBot="1">
      <c r="A23" s="35" t="s">
        <v>7</v>
      </c>
      <c r="B23" s="36"/>
      <c r="C23" s="50">
        <v>37776</v>
      </c>
      <c r="D23" s="50"/>
      <c r="E23" s="51"/>
      <c r="F23" s="36"/>
      <c r="G23" s="36"/>
      <c r="H23" s="36"/>
      <c r="I23" s="52"/>
      <c r="J23"/>
    </row>
    <row r="24" spans="1:20" s="7" customFormat="1" ht="13.5" thickTop="1">
      <c r="A24" s="4"/>
      <c r="B24" s="23"/>
      <c r="C24" s="6"/>
      <c r="D24" s="6"/>
      <c r="E24" s="5"/>
      <c r="F24" s="5"/>
      <c r="G24" s="5"/>
      <c r="H24" s="5"/>
      <c r="I24" s="4"/>
      <c r="J24"/>
      <c r="K24"/>
      <c r="L24"/>
      <c r="M24"/>
      <c r="N24"/>
      <c r="O24"/>
      <c r="P24"/>
      <c r="Q24"/>
      <c r="R24"/>
      <c r="S24"/>
      <c r="T24"/>
    </row>
    <row r="25" spans="1:10" ht="15">
      <c r="A25" s="13" t="s">
        <v>20</v>
      </c>
      <c r="B25" s="1"/>
      <c r="C25" s="1"/>
      <c r="D25" s="1"/>
      <c r="E25" s="1"/>
      <c r="F25" s="1"/>
      <c r="G25" s="1"/>
      <c r="H25" s="1"/>
      <c r="I25" s="2"/>
      <c r="J25"/>
    </row>
    <row r="26" spans="1:10" ht="12.75">
      <c r="A26" s="18"/>
      <c r="B26" s="17"/>
      <c r="C26" s="17"/>
      <c r="D26" s="17"/>
      <c r="E26" s="17"/>
      <c r="F26" s="72"/>
      <c r="G26" s="17"/>
      <c r="H26" s="18"/>
      <c r="I26" s="18"/>
      <c r="J26"/>
    </row>
    <row r="27" spans="1:10" ht="12.75">
      <c r="A27" s="16" t="s">
        <v>18</v>
      </c>
      <c r="B27" s="8" t="s">
        <v>9</v>
      </c>
      <c r="C27" s="8" t="s">
        <v>10</v>
      </c>
      <c r="D27" s="8" t="s">
        <v>24</v>
      </c>
      <c r="E27" s="8" t="s">
        <v>31</v>
      </c>
      <c r="F27" s="8" t="s">
        <v>34</v>
      </c>
      <c r="G27" s="8" t="s">
        <v>8</v>
      </c>
      <c r="H27" s="16" t="s">
        <v>36</v>
      </c>
      <c r="I27" s="16" t="s">
        <v>45</v>
      </c>
      <c r="J27"/>
    </row>
    <row r="28" spans="1:10" ht="12.75">
      <c r="A28" s="16" t="s">
        <v>25</v>
      </c>
      <c r="B28" s="8"/>
      <c r="C28" s="8"/>
      <c r="D28" s="8"/>
      <c r="E28" s="8" t="s">
        <v>32</v>
      </c>
      <c r="F28" s="8" t="s">
        <v>26</v>
      </c>
      <c r="G28" s="8" t="s">
        <v>11</v>
      </c>
      <c r="H28" s="16" t="s">
        <v>12</v>
      </c>
      <c r="I28" s="16" t="s">
        <v>46</v>
      </c>
      <c r="J28"/>
    </row>
    <row r="29" spans="1:10" ht="15.75">
      <c r="A29" s="15"/>
      <c r="B29" s="8" t="s">
        <v>13</v>
      </c>
      <c r="C29" s="8" t="s">
        <v>13</v>
      </c>
      <c r="D29" s="8" t="s">
        <v>13</v>
      </c>
      <c r="E29" s="8" t="s">
        <v>33</v>
      </c>
      <c r="F29" s="8" t="s">
        <v>35</v>
      </c>
      <c r="G29" s="8" t="s">
        <v>14</v>
      </c>
      <c r="H29" s="3" t="s">
        <v>23</v>
      </c>
      <c r="I29" s="3"/>
      <c r="J29"/>
    </row>
    <row r="30" spans="1:10" ht="7.5" customHeight="1">
      <c r="A30" s="55"/>
      <c r="B30" s="55"/>
      <c r="C30" s="55"/>
      <c r="D30" s="55"/>
      <c r="E30" s="55"/>
      <c r="F30" s="55"/>
      <c r="G30" s="19"/>
      <c r="H30" s="55"/>
      <c r="I30" s="55"/>
      <c r="J30"/>
    </row>
    <row r="31" spans="1:10" ht="12.75">
      <c r="A31" s="76"/>
      <c r="B31" s="66"/>
      <c r="C31" s="66"/>
      <c r="D31" s="66"/>
      <c r="E31" s="79">
        <f aca="true" t="shared" si="0" ref="E31:E38">C31*D31</f>
        <v>0</v>
      </c>
      <c r="F31" s="53"/>
      <c r="G31" s="53"/>
      <c r="H31" s="54"/>
      <c r="I31" s="54"/>
      <c r="J31"/>
    </row>
    <row r="32" spans="1:10" ht="12.75">
      <c r="A32" s="88">
        <v>2</v>
      </c>
      <c r="B32" s="67">
        <v>0.984</v>
      </c>
      <c r="C32" s="67">
        <v>0.654</v>
      </c>
      <c r="D32" s="67">
        <v>0.788</v>
      </c>
      <c r="E32" s="87">
        <f t="shared" si="0"/>
        <v>0.515352</v>
      </c>
      <c r="F32" s="73">
        <v>12.15</v>
      </c>
      <c r="G32" s="3">
        <v>21026.4</v>
      </c>
      <c r="H32" s="56">
        <f aca="true" t="shared" si="1" ref="H32:H37">(G32/E32)/1000</f>
        <v>40.800074512178085</v>
      </c>
      <c r="I32" s="56" t="s">
        <v>66</v>
      </c>
      <c r="J32"/>
    </row>
    <row r="33" spans="1:10" ht="12.75">
      <c r="A33" s="88">
        <v>10</v>
      </c>
      <c r="B33" s="67">
        <v>0.989</v>
      </c>
      <c r="C33" s="67">
        <v>0.655</v>
      </c>
      <c r="D33" s="67">
        <v>0.789</v>
      </c>
      <c r="E33" s="87">
        <f t="shared" si="0"/>
        <v>0.516795</v>
      </c>
      <c r="F33" s="73">
        <v>7.17</v>
      </c>
      <c r="G33" s="3">
        <v>20733.4</v>
      </c>
      <c r="H33" s="56">
        <f t="shared" si="1"/>
        <v>40.119196199653636</v>
      </c>
      <c r="I33" s="56" t="s">
        <v>66</v>
      </c>
      <c r="J33"/>
    </row>
    <row r="34" spans="1:10" ht="12.75">
      <c r="A34" s="88">
        <v>13</v>
      </c>
      <c r="B34" s="67">
        <v>0.9905</v>
      </c>
      <c r="C34" s="67">
        <v>0.655</v>
      </c>
      <c r="D34" s="67">
        <v>0.7885</v>
      </c>
      <c r="E34" s="87">
        <f t="shared" si="0"/>
        <v>0.5164675</v>
      </c>
      <c r="F34" s="73">
        <v>4.47</v>
      </c>
      <c r="G34" s="3">
        <v>20836.9</v>
      </c>
      <c r="H34" s="56">
        <f t="shared" si="1"/>
        <v>40.345036231708676</v>
      </c>
      <c r="I34" s="56" t="s">
        <v>47</v>
      </c>
      <c r="J34"/>
    </row>
    <row r="35" spans="1:10" ht="12.75">
      <c r="A35" s="88">
        <v>19</v>
      </c>
      <c r="B35" s="67">
        <v>0.9925</v>
      </c>
      <c r="C35" s="67">
        <v>0.658</v>
      </c>
      <c r="D35" s="67">
        <v>0.7885</v>
      </c>
      <c r="E35" s="87">
        <f t="shared" si="0"/>
        <v>0.518833</v>
      </c>
      <c r="F35" s="73">
        <v>6.63</v>
      </c>
      <c r="G35" s="3">
        <v>20336.4</v>
      </c>
      <c r="H35" s="56">
        <f t="shared" si="1"/>
        <v>39.19642736680204</v>
      </c>
      <c r="I35" s="56" t="s">
        <v>66</v>
      </c>
      <c r="J35"/>
    </row>
    <row r="36" spans="1:10" ht="12.75">
      <c r="A36" s="88" t="s">
        <v>71</v>
      </c>
      <c r="B36" s="67">
        <v>0.992</v>
      </c>
      <c r="C36" s="67">
        <v>0.651</v>
      </c>
      <c r="D36" s="67">
        <v>0.7865</v>
      </c>
      <c r="E36" s="87">
        <f t="shared" si="0"/>
        <v>0.5120115</v>
      </c>
      <c r="F36" s="73">
        <v>10.29</v>
      </c>
      <c r="G36" s="3">
        <v>20629.9</v>
      </c>
      <c r="H36" s="56">
        <f t="shared" si="1"/>
        <v>40.29186844436112</v>
      </c>
      <c r="I36" s="56" t="s">
        <v>66</v>
      </c>
      <c r="J36"/>
    </row>
    <row r="37" spans="1:10" ht="12.75">
      <c r="A37" s="88" t="s">
        <v>72</v>
      </c>
      <c r="B37" s="67">
        <v>0.99</v>
      </c>
      <c r="C37" s="67">
        <v>0.6515</v>
      </c>
      <c r="D37" s="67">
        <v>0.782</v>
      </c>
      <c r="E37" s="87">
        <f t="shared" si="0"/>
        <v>0.509473</v>
      </c>
      <c r="F37" s="73">
        <v>6.65</v>
      </c>
      <c r="G37" s="3">
        <v>22702.1</v>
      </c>
      <c r="H37" s="56">
        <f t="shared" si="1"/>
        <v>44.5599668677241</v>
      </c>
      <c r="I37" s="56" t="s">
        <v>47</v>
      </c>
      <c r="J37"/>
    </row>
    <row r="38" spans="1:10" ht="12.75">
      <c r="A38" s="77"/>
      <c r="B38" s="68"/>
      <c r="C38" s="68"/>
      <c r="D38" s="68"/>
      <c r="E38" s="80">
        <f t="shared" si="0"/>
        <v>0</v>
      </c>
      <c r="F38" s="78"/>
      <c r="G38" s="21"/>
      <c r="H38" s="57"/>
      <c r="I38" s="57"/>
      <c r="J38"/>
    </row>
    <row r="39" spans="1:10" ht="12.75">
      <c r="A39" s="42" t="s">
        <v>73</v>
      </c>
      <c r="J39"/>
    </row>
    <row r="40" spans="6:10" ht="16.5" thickBot="1">
      <c r="F40" s="22"/>
      <c r="G40" s="82"/>
      <c r="H40" s="83"/>
      <c r="I40" s="83"/>
      <c r="J40"/>
    </row>
    <row r="41" spans="2:10" ht="15.75">
      <c r="B41" s="94" t="s">
        <v>38</v>
      </c>
      <c r="C41" s="95"/>
      <c r="D41" s="96"/>
      <c r="F41" s="94" t="s">
        <v>39</v>
      </c>
      <c r="G41" s="97"/>
      <c r="H41" s="98"/>
      <c r="I41" s="81"/>
      <c r="J41"/>
    </row>
    <row r="42" spans="1:10" ht="16.5" thickBot="1">
      <c r="A42" s="37"/>
      <c r="B42" s="85" t="s">
        <v>28</v>
      </c>
      <c r="C42" s="22"/>
      <c r="D42" s="86" t="s">
        <v>29</v>
      </c>
      <c r="F42" s="74" t="s">
        <v>41</v>
      </c>
      <c r="G42" s="84"/>
      <c r="H42" s="75" t="s">
        <v>40</v>
      </c>
      <c r="J42"/>
    </row>
    <row r="43" spans="1:10" ht="15.75">
      <c r="A43" s="59" t="s">
        <v>27</v>
      </c>
      <c r="B43" s="63">
        <f>AVERAGE(H32:H37)</f>
        <v>40.88542827040461</v>
      </c>
      <c r="C43" s="58"/>
      <c r="D43" s="38">
        <f>B43*6.895</f>
        <v>281.90502792443976</v>
      </c>
      <c r="F43" s="63">
        <f>AVERAGE(F32:F37)</f>
        <v>7.893333333333332</v>
      </c>
      <c r="G43" s="69"/>
      <c r="H43" s="38">
        <f>F43*6.895</f>
        <v>54.42453333333332</v>
      </c>
      <c r="J43"/>
    </row>
    <row r="44" spans="1:10" ht="15.75">
      <c r="A44" s="60" t="s">
        <v>15</v>
      </c>
      <c r="B44" s="64">
        <f>STDEV(H32:H37)</f>
        <v>1.875830036460221</v>
      </c>
      <c r="C44" s="22"/>
      <c r="D44" s="39">
        <f>B44*6.895</f>
        <v>12.933848101393222</v>
      </c>
      <c r="F44" s="64">
        <f>STDEV(F32:F37)</f>
        <v>2.8016971047325376</v>
      </c>
      <c r="G44" s="70"/>
      <c r="H44" s="39">
        <f>F44*6.895</f>
        <v>19.317701537130844</v>
      </c>
      <c r="J44"/>
    </row>
    <row r="45" spans="1:10" ht="16.5" thickBot="1">
      <c r="A45" s="61" t="s">
        <v>16</v>
      </c>
      <c r="B45" s="65">
        <f>(B44/B43)</f>
        <v>0.045880161118871346</v>
      </c>
      <c r="C45" s="62"/>
      <c r="D45" s="40">
        <f>(D44/D43)</f>
        <v>0.045880161118871346</v>
      </c>
      <c r="F45" s="65">
        <f>(F44/F43)</f>
        <v>0.3549447345522641</v>
      </c>
      <c r="G45" s="71"/>
      <c r="H45" s="40">
        <f>H44/H43</f>
        <v>0.3549447345522641</v>
      </c>
      <c r="J45"/>
    </row>
    <row r="46" spans="1:10" ht="12.75">
      <c r="A46" s="20"/>
      <c r="J46"/>
    </row>
    <row r="47" spans="1:10" ht="12.75">
      <c r="A47" s="42"/>
      <c r="B47" s="42"/>
      <c r="C47" s="42"/>
      <c r="D47" s="42"/>
      <c r="E47" s="42"/>
      <c r="F47" s="92"/>
      <c r="G47" s="92"/>
      <c r="H47" s="92"/>
      <c r="I47" s="92"/>
      <c r="J47"/>
    </row>
    <row r="48" spans="1:10" ht="12.75">
      <c r="A48" s="42"/>
      <c r="B48" s="42"/>
      <c r="C48" s="42"/>
      <c r="D48" s="42"/>
      <c r="E48" s="42"/>
      <c r="F48" s="92"/>
      <c r="G48" s="92"/>
      <c r="H48" s="92"/>
      <c r="I48" s="92"/>
      <c r="J48"/>
    </row>
    <row r="49" ht="12.75">
      <c r="J49"/>
    </row>
  </sheetData>
  <mergeCells count="2">
    <mergeCell ref="B41:D41"/>
    <mergeCell ref="F41:H41"/>
  </mergeCells>
  <printOptions/>
  <pageMargins left="1" right="0.3" top="0.57" bottom="1" header="0.5" footer="0.5"/>
  <pageSetup horizontalDpi="300" verticalDpi="300" orientation="portrait" scale="80" r:id="rId3"/>
  <headerFooter alignWithMargins="0">
    <oddFooter>&amp;C&amp;"Helvetica,Regular"Advanced Materials Development • Cryogenic Applications Specialists • Materials Testing Evaluation</oddFooter>
  </headerFooter>
  <legacyDrawing r:id="rId2"/>
  <oleObjects>
    <oleObject progId="Word.Document.8" shapeId="1976345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T49"/>
  <sheetViews>
    <sheetView showZeros="0" workbookViewId="0" topLeftCell="A1">
      <selection activeCell="I7" sqref="I6:I7"/>
    </sheetView>
  </sheetViews>
  <sheetFormatPr defaultColWidth="9.140625" defaultRowHeight="12.75"/>
  <cols>
    <col min="1" max="1" width="12.57421875" style="0" customWidth="1"/>
    <col min="2" max="2" width="10.28125" style="0" customWidth="1"/>
    <col min="3" max="3" width="9.421875" style="0" customWidth="1"/>
    <col min="4" max="4" width="8.28125" style="0" customWidth="1"/>
    <col min="5" max="9" width="10.28125" style="0" customWidth="1"/>
    <col min="10" max="10" width="8.7109375" style="22" customWidth="1"/>
    <col min="11" max="11" width="14.7109375" style="0" customWidth="1"/>
    <col min="12" max="12" width="10.00390625" style="0" customWidth="1"/>
    <col min="13" max="14" width="8.7109375" style="0" customWidth="1"/>
    <col min="15" max="19" width="10.00390625" style="0" customWidth="1"/>
    <col min="20" max="16384" width="8.7109375" style="0" customWidth="1"/>
  </cols>
  <sheetData>
    <row r="1" ht="12.75"/>
    <row r="2" ht="12.75"/>
    <row r="3" ht="12.75"/>
    <row r="4" ht="12.75">
      <c r="J4" s="93"/>
    </row>
    <row r="5" ht="12.75">
      <c r="J5"/>
    </row>
    <row r="6" ht="12.75">
      <c r="J6"/>
    </row>
    <row r="7" ht="12.75">
      <c r="J7"/>
    </row>
    <row r="8" spans="5:10" ht="19.5">
      <c r="E8" s="91" t="s">
        <v>64</v>
      </c>
      <c r="J8"/>
    </row>
    <row r="9" spans="1:10" ht="18.75">
      <c r="A9" s="14" t="s">
        <v>37</v>
      </c>
      <c r="J9"/>
    </row>
    <row r="10" ht="12.75">
      <c r="J10"/>
    </row>
    <row r="11" spans="1:10" ht="15.75" thickBot="1">
      <c r="A11" s="9" t="s">
        <v>19</v>
      </c>
      <c r="B11" s="10"/>
      <c r="C11" s="10"/>
      <c r="D11" s="10"/>
      <c r="E11" s="10"/>
      <c r="F11" s="5"/>
      <c r="G11" s="5"/>
      <c r="H11" s="11"/>
      <c r="I11" s="12"/>
      <c r="J11"/>
    </row>
    <row r="12" spans="1:10" ht="16.5" thickTop="1">
      <c r="A12" s="24" t="s">
        <v>30</v>
      </c>
      <c r="B12" s="25"/>
      <c r="C12" s="45" t="s">
        <v>42</v>
      </c>
      <c r="D12" s="45"/>
      <c r="E12" s="46"/>
      <c r="F12" s="26" t="s">
        <v>48</v>
      </c>
      <c r="G12" s="26"/>
      <c r="H12" s="89" t="s">
        <v>54</v>
      </c>
      <c r="I12" s="46"/>
      <c r="J12"/>
    </row>
    <row r="13" spans="1:10" ht="15.75">
      <c r="A13" s="27" t="s">
        <v>0</v>
      </c>
      <c r="B13" s="28"/>
      <c r="C13" s="47" t="s">
        <v>43</v>
      </c>
      <c r="D13" s="47"/>
      <c r="E13" s="44"/>
      <c r="F13" s="29" t="s">
        <v>49</v>
      </c>
      <c r="G13" s="29"/>
      <c r="H13" s="90" t="s">
        <v>74</v>
      </c>
      <c r="I13" s="44"/>
      <c r="J13"/>
    </row>
    <row r="14" spans="1:10" ht="15.75">
      <c r="A14" s="27" t="s">
        <v>58</v>
      </c>
      <c r="B14" s="29"/>
      <c r="C14" s="43" t="s">
        <v>59</v>
      </c>
      <c r="D14" s="43"/>
      <c r="E14" s="44"/>
      <c r="F14" s="29" t="s">
        <v>50</v>
      </c>
      <c r="G14" s="29"/>
      <c r="H14" s="29" t="s">
        <v>56</v>
      </c>
      <c r="I14" s="43"/>
      <c r="J14"/>
    </row>
    <row r="15" spans="1:10" ht="15.75">
      <c r="A15" s="27" t="s">
        <v>1</v>
      </c>
      <c r="B15" s="29"/>
      <c r="C15" s="48" t="s">
        <v>60</v>
      </c>
      <c r="D15" s="48"/>
      <c r="E15" s="44"/>
      <c r="F15" s="29" t="s">
        <v>51</v>
      </c>
      <c r="G15" s="30"/>
      <c r="H15" s="30" t="s">
        <v>57</v>
      </c>
      <c r="I15" s="43"/>
      <c r="J15"/>
    </row>
    <row r="16" spans="1:10" ht="15.75">
      <c r="A16" s="31" t="s">
        <v>2</v>
      </c>
      <c r="B16" s="29"/>
      <c r="C16" s="43" t="s">
        <v>44</v>
      </c>
      <c r="D16" s="43"/>
      <c r="E16" s="44"/>
      <c r="F16" s="29"/>
      <c r="G16" s="30"/>
      <c r="H16" s="30"/>
      <c r="I16" s="43"/>
      <c r="J16"/>
    </row>
    <row r="17" spans="1:10" ht="15.75">
      <c r="A17" s="32"/>
      <c r="B17" s="33"/>
      <c r="C17" s="43" t="s">
        <v>61</v>
      </c>
      <c r="D17" s="49"/>
      <c r="E17" s="44"/>
      <c r="F17" s="30" t="s">
        <v>18</v>
      </c>
      <c r="G17" s="29"/>
      <c r="H17" s="29"/>
      <c r="I17" s="43"/>
      <c r="J17"/>
    </row>
    <row r="18" spans="1:10" ht="15.75">
      <c r="A18" s="31"/>
      <c r="B18" s="29"/>
      <c r="C18" s="43"/>
      <c r="D18" s="43"/>
      <c r="E18" s="44"/>
      <c r="F18" s="30" t="s">
        <v>17</v>
      </c>
      <c r="G18" s="29"/>
      <c r="H18" s="29" t="s">
        <v>52</v>
      </c>
      <c r="I18" s="43"/>
      <c r="J18"/>
    </row>
    <row r="19" spans="1:10" ht="15.75">
      <c r="A19" s="31" t="s">
        <v>3</v>
      </c>
      <c r="B19" s="29"/>
      <c r="C19" s="43" t="s">
        <v>4</v>
      </c>
      <c r="D19" s="43"/>
      <c r="E19" s="44"/>
      <c r="F19" s="29"/>
      <c r="G19" s="29"/>
      <c r="H19" s="29"/>
      <c r="I19" s="43"/>
      <c r="J19"/>
    </row>
    <row r="20" spans="1:10" ht="15.75">
      <c r="A20" s="31" t="s">
        <v>5</v>
      </c>
      <c r="B20" s="29"/>
      <c r="C20" s="43" t="s">
        <v>69</v>
      </c>
      <c r="D20" s="43"/>
      <c r="E20" s="44"/>
      <c r="F20" s="29"/>
      <c r="G20" s="29"/>
      <c r="H20" s="29"/>
      <c r="I20" s="43"/>
      <c r="J20"/>
    </row>
    <row r="21" spans="1:10" ht="15.75">
      <c r="A21" s="31"/>
      <c r="B21" s="29"/>
      <c r="C21" s="43"/>
      <c r="D21" s="43"/>
      <c r="E21" s="44"/>
      <c r="F21" s="34" t="s">
        <v>22</v>
      </c>
      <c r="G21" s="34"/>
      <c r="H21" s="34"/>
      <c r="I21" s="43"/>
      <c r="J21"/>
    </row>
    <row r="22" spans="1:10" ht="15.75">
      <c r="A22" s="31" t="s">
        <v>6</v>
      </c>
      <c r="B22" s="29"/>
      <c r="C22" s="43" t="s">
        <v>75</v>
      </c>
      <c r="D22" s="43"/>
      <c r="E22" s="44"/>
      <c r="F22" s="34" t="s">
        <v>21</v>
      </c>
      <c r="G22" s="34"/>
      <c r="H22" s="34" t="s">
        <v>76</v>
      </c>
      <c r="I22" s="44"/>
      <c r="J22"/>
    </row>
    <row r="23" spans="1:10" ht="16.5" thickBot="1">
      <c r="A23" s="35" t="s">
        <v>7</v>
      </c>
      <c r="B23" s="36"/>
      <c r="C23" s="50">
        <v>37776</v>
      </c>
      <c r="D23" s="50"/>
      <c r="E23" s="51"/>
      <c r="F23" s="36"/>
      <c r="G23" s="36"/>
      <c r="H23" s="36"/>
      <c r="I23" s="52"/>
      <c r="J23"/>
    </row>
    <row r="24" spans="1:20" s="7" customFormat="1" ht="13.5" thickTop="1">
      <c r="A24" s="4"/>
      <c r="B24" s="23"/>
      <c r="C24" s="6"/>
      <c r="D24" s="6"/>
      <c r="E24" s="5"/>
      <c r="F24" s="5"/>
      <c r="G24" s="5"/>
      <c r="H24" s="5"/>
      <c r="I24" s="4"/>
      <c r="J24"/>
      <c r="K24"/>
      <c r="L24"/>
      <c r="M24"/>
      <c r="N24"/>
      <c r="O24"/>
      <c r="P24"/>
      <c r="Q24"/>
      <c r="R24"/>
      <c r="S24"/>
      <c r="T24"/>
    </row>
    <row r="25" spans="1:10" ht="15">
      <c r="A25" s="13" t="s">
        <v>20</v>
      </c>
      <c r="B25" s="1"/>
      <c r="C25" s="1"/>
      <c r="D25" s="1"/>
      <c r="E25" s="1"/>
      <c r="F25" s="1"/>
      <c r="G25" s="1"/>
      <c r="H25" s="1"/>
      <c r="I25" s="2"/>
      <c r="J25"/>
    </row>
    <row r="26" spans="1:10" ht="12.75">
      <c r="A26" s="18"/>
      <c r="B26" s="17"/>
      <c r="C26" s="17"/>
      <c r="D26" s="17"/>
      <c r="E26" s="17"/>
      <c r="F26" s="72"/>
      <c r="G26" s="17"/>
      <c r="H26" s="18"/>
      <c r="I26" s="18"/>
      <c r="J26"/>
    </row>
    <row r="27" spans="1:10" ht="12.75">
      <c r="A27" s="16" t="s">
        <v>18</v>
      </c>
      <c r="B27" s="8" t="s">
        <v>9</v>
      </c>
      <c r="C27" s="8" t="s">
        <v>10</v>
      </c>
      <c r="D27" s="8" t="s">
        <v>24</v>
      </c>
      <c r="E27" s="8" t="s">
        <v>31</v>
      </c>
      <c r="F27" s="8" t="s">
        <v>34</v>
      </c>
      <c r="G27" s="8" t="s">
        <v>8</v>
      </c>
      <c r="H27" s="16" t="s">
        <v>36</v>
      </c>
      <c r="I27" s="16" t="s">
        <v>45</v>
      </c>
      <c r="J27"/>
    </row>
    <row r="28" spans="1:10" ht="12.75">
      <c r="A28" s="16" t="s">
        <v>25</v>
      </c>
      <c r="B28" s="8"/>
      <c r="C28" s="8"/>
      <c r="D28" s="8"/>
      <c r="E28" s="8" t="s">
        <v>32</v>
      </c>
      <c r="F28" s="8" t="s">
        <v>26</v>
      </c>
      <c r="G28" s="8" t="s">
        <v>11</v>
      </c>
      <c r="H28" s="16" t="s">
        <v>12</v>
      </c>
      <c r="I28" s="16" t="s">
        <v>46</v>
      </c>
      <c r="J28"/>
    </row>
    <row r="29" spans="1:10" ht="15.75">
      <c r="A29" s="15"/>
      <c r="B29" s="8" t="s">
        <v>13</v>
      </c>
      <c r="C29" s="8" t="s">
        <v>13</v>
      </c>
      <c r="D29" s="8" t="s">
        <v>13</v>
      </c>
      <c r="E29" s="8" t="s">
        <v>33</v>
      </c>
      <c r="F29" s="8" t="s">
        <v>35</v>
      </c>
      <c r="G29" s="8" t="s">
        <v>14</v>
      </c>
      <c r="H29" s="3" t="s">
        <v>23</v>
      </c>
      <c r="I29" s="3"/>
      <c r="J29"/>
    </row>
    <row r="30" spans="1:10" ht="7.5" customHeight="1">
      <c r="A30" s="55"/>
      <c r="B30" s="55"/>
      <c r="C30" s="55"/>
      <c r="D30" s="55"/>
      <c r="E30" s="55"/>
      <c r="F30" s="55"/>
      <c r="G30" s="19"/>
      <c r="H30" s="55"/>
      <c r="I30" s="55"/>
      <c r="J30"/>
    </row>
    <row r="31" spans="1:10" ht="12.75">
      <c r="A31" s="76"/>
      <c r="B31" s="66"/>
      <c r="C31" s="66"/>
      <c r="D31" s="66"/>
      <c r="E31" s="79">
        <f aca="true" t="shared" si="0" ref="E31:E38">C31*D31</f>
        <v>0</v>
      </c>
      <c r="F31" s="53"/>
      <c r="G31" s="53"/>
      <c r="H31" s="54"/>
      <c r="I31" s="54"/>
      <c r="J31"/>
    </row>
    <row r="32" spans="1:10" ht="12.75">
      <c r="A32" s="88">
        <v>5</v>
      </c>
      <c r="B32" s="67">
        <v>0.983</v>
      </c>
      <c r="C32" s="67">
        <v>0.655</v>
      </c>
      <c r="D32" s="67">
        <v>0.7875</v>
      </c>
      <c r="E32" s="87">
        <f t="shared" si="0"/>
        <v>0.5158125</v>
      </c>
      <c r="F32" s="73">
        <v>5</v>
      </c>
      <c r="G32" s="3">
        <v>23510.7</v>
      </c>
      <c r="H32" s="56">
        <f aca="true" t="shared" si="1" ref="H32:H37">(G32/E32)/1000</f>
        <v>45.57993456924755</v>
      </c>
      <c r="I32" s="56" t="s">
        <v>47</v>
      </c>
      <c r="J32"/>
    </row>
    <row r="33" spans="1:10" ht="12.75">
      <c r="A33" s="88">
        <v>6</v>
      </c>
      <c r="B33" s="67">
        <v>0.9895</v>
      </c>
      <c r="C33" s="67">
        <v>0.655</v>
      </c>
      <c r="D33" s="67">
        <v>0.785</v>
      </c>
      <c r="E33" s="87">
        <f t="shared" si="0"/>
        <v>0.514175</v>
      </c>
      <c r="F33" s="73">
        <v>5.4</v>
      </c>
      <c r="G33" s="3">
        <v>22354.5</v>
      </c>
      <c r="H33" s="56">
        <f t="shared" si="1"/>
        <v>43.47644284533476</v>
      </c>
      <c r="I33" s="56" t="s">
        <v>47</v>
      </c>
      <c r="J33"/>
    </row>
    <row r="34" spans="1:10" ht="12.75">
      <c r="A34" s="88">
        <v>7</v>
      </c>
      <c r="B34" s="67">
        <v>0.9915</v>
      </c>
      <c r="C34" s="67">
        <v>0.6535</v>
      </c>
      <c r="D34" s="67">
        <v>0.7895</v>
      </c>
      <c r="E34" s="87">
        <f t="shared" si="0"/>
        <v>0.5159382499999999</v>
      </c>
      <c r="F34" s="73">
        <v>5.372</v>
      </c>
      <c r="G34" s="3">
        <v>24734.4</v>
      </c>
      <c r="H34" s="56">
        <f t="shared" si="1"/>
        <v>47.94062080103579</v>
      </c>
      <c r="I34" s="56" t="s">
        <v>66</v>
      </c>
      <c r="J34"/>
    </row>
    <row r="35" spans="1:10" ht="12.75">
      <c r="A35" s="88">
        <v>8</v>
      </c>
      <c r="B35" s="67">
        <v>0.992</v>
      </c>
      <c r="C35" s="67">
        <v>0.655</v>
      </c>
      <c r="D35" s="67">
        <v>0.786</v>
      </c>
      <c r="E35" s="87">
        <f t="shared" si="0"/>
        <v>0.51483</v>
      </c>
      <c r="F35" s="73">
        <v>4.69</v>
      </c>
      <c r="G35" s="3">
        <v>23682.1</v>
      </c>
      <c r="H35" s="56">
        <f t="shared" si="1"/>
        <v>45.99984460890002</v>
      </c>
      <c r="I35" s="56" t="s">
        <v>66</v>
      </c>
      <c r="J35"/>
    </row>
    <row r="36" spans="1:10" ht="12.75">
      <c r="A36" s="88" t="s">
        <v>77</v>
      </c>
      <c r="B36" s="67">
        <v>0.9915</v>
      </c>
      <c r="C36" s="67">
        <v>0.6585</v>
      </c>
      <c r="D36" s="67">
        <v>0.7865</v>
      </c>
      <c r="E36" s="87">
        <f t="shared" si="0"/>
        <v>0.51791025</v>
      </c>
      <c r="F36" s="73">
        <v>5.48</v>
      </c>
      <c r="G36" s="3">
        <v>22870.6</v>
      </c>
      <c r="H36" s="56">
        <f t="shared" si="1"/>
        <v>44.159388619939456</v>
      </c>
      <c r="I36" s="56" t="s">
        <v>47</v>
      </c>
      <c r="J36"/>
    </row>
    <row r="37" spans="1:10" ht="12.75">
      <c r="A37" s="88" t="s">
        <v>78</v>
      </c>
      <c r="B37" s="67">
        <v>0.9795</v>
      </c>
      <c r="C37" s="67">
        <v>0.6545</v>
      </c>
      <c r="D37" s="67">
        <v>0.7825</v>
      </c>
      <c r="E37" s="87">
        <f t="shared" si="0"/>
        <v>0.5121462499999999</v>
      </c>
      <c r="F37" s="73">
        <v>14.69</v>
      </c>
      <c r="G37" s="3">
        <v>24292.5</v>
      </c>
      <c r="H37" s="56">
        <f t="shared" si="1"/>
        <v>47.43274015967119</v>
      </c>
      <c r="I37" s="56" t="s">
        <v>47</v>
      </c>
      <c r="J37"/>
    </row>
    <row r="38" spans="1:10" ht="12.75">
      <c r="A38" s="77"/>
      <c r="B38" s="68"/>
      <c r="C38" s="68"/>
      <c r="D38" s="68"/>
      <c r="E38" s="80">
        <f t="shared" si="0"/>
        <v>0</v>
      </c>
      <c r="F38" s="78"/>
      <c r="G38" s="21"/>
      <c r="H38" s="57"/>
      <c r="I38" s="57"/>
      <c r="J38"/>
    </row>
    <row r="39" spans="1:10" ht="12.75">
      <c r="A39" s="42" t="s">
        <v>73</v>
      </c>
      <c r="J39"/>
    </row>
    <row r="40" spans="6:10" ht="16.5" thickBot="1">
      <c r="F40" s="22"/>
      <c r="G40" s="82"/>
      <c r="H40" s="83"/>
      <c r="I40" s="83"/>
      <c r="J40"/>
    </row>
    <row r="41" spans="2:10" ht="15.75">
      <c r="B41" s="94" t="s">
        <v>38</v>
      </c>
      <c r="C41" s="95"/>
      <c r="D41" s="96"/>
      <c r="F41" s="94" t="s">
        <v>39</v>
      </c>
      <c r="G41" s="97"/>
      <c r="H41" s="98"/>
      <c r="I41" s="81"/>
      <c r="J41"/>
    </row>
    <row r="42" spans="1:10" ht="16.5" thickBot="1">
      <c r="A42" s="37"/>
      <c r="B42" s="85" t="s">
        <v>28</v>
      </c>
      <c r="C42" s="22"/>
      <c r="D42" s="86" t="s">
        <v>29</v>
      </c>
      <c r="F42" s="74" t="s">
        <v>41</v>
      </c>
      <c r="G42" s="84"/>
      <c r="H42" s="75" t="s">
        <v>40</v>
      </c>
      <c r="J42"/>
    </row>
    <row r="43" spans="1:10" ht="15.75">
      <c r="A43" s="59" t="s">
        <v>27</v>
      </c>
      <c r="B43" s="63">
        <f>AVERAGE(H32:H37)</f>
        <v>45.764828600688126</v>
      </c>
      <c r="C43" s="58"/>
      <c r="D43" s="38">
        <f>B43*6.895</f>
        <v>315.54849320174463</v>
      </c>
      <c r="F43" s="63">
        <f>AVERAGE(F32:F37)</f>
        <v>6.771999999999999</v>
      </c>
      <c r="G43" s="69"/>
      <c r="H43" s="38">
        <f>F43*6.895</f>
        <v>46.69293999999999</v>
      </c>
      <c r="J43"/>
    </row>
    <row r="44" spans="1:10" ht="15.75">
      <c r="A44" s="60" t="s">
        <v>15</v>
      </c>
      <c r="B44" s="64">
        <f>STDEV(H32:H37)</f>
        <v>1.756107393740727</v>
      </c>
      <c r="C44" s="22"/>
      <c r="D44" s="39">
        <f>B44*6.895</f>
        <v>12.108360479842311</v>
      </c>
      <c r="F44" s="64">
        <f>STDEV(F32:F37)</f>
        <v>3.890529012872157</v>
      </c>
      <c r="G44" s="70"/>
      <c r="H44" s="39">
        <f>F44*6.895</f>
        <v>26.82519754375352</v>
      </c>
      <c r="J44"/>
    </row>
    <row r="45" spans="1:10" ht="16.5" thickBot="1">
      <c r="A45" s="61" t="s">
        <v>16</v>
      </c>
      <c r="B45" s="65">
        <f>(B44/B43)</f>
        <v>0.03837242370256188</v>
      </c>
      <c r="C45" s="62"/>
      <c r="D45" s="40">
        <f>D44/D43</f>
        <v>0.03837242370256188</v>
      </c>
      <c r="F45" s="65">
        <f>(F44/F43)</f>
        <v>0.5745022169037445</v>
      </c>
      <c r="G45" s="71"/>
      <c r="H45" s="40">
        <f>H44/H43</f>
        <v>0.5745022169037445</v>
      </c>
      <c r="J45"/>
    </row>
    <row r="46" spans="1:10" ht="12.75">
      <c r="A46" s="20"/>
      <c r="J46"/>
    </row>
    <row r="47" spans="1:10" ht="12.75">
      <c r="A47" s="42"/>
      <c r="B47" s="42"/>
      <c r="C47" s="42"/>
      <c r="D47" s="42"/>
      <c r="E47" s="42"/>
      <c r="F47" s="92"/>
      <c r="G47" s="92"/>
      <c r="H47" s="92"/>
      <c r="I47" s="92"/>
      <c r="J47"/>
    </row>
    <row r="48" ht="12.75">
      <c r="J48"/>
    </row>
    <row r="49" ht="12.75">
      <c r="J49"/>
    </row>
  </sheetData>
  <mergeCells count="2">
    <mergeCell ref="B41:D41"/>
    <mergeCell ref="F41:H41"/>
  </mergeCells>
  <printOptions/>
  <pageMargins left="1" right="0.3" top="0.58" bottom="1" header="0.5" footer="0.5"/>
  <pageSetup horizontalDpi="300" verticalDpi="300" orientation="portrait" scale="80" r:id="rId3"/>
  <headerFooter alignWithMargins="0">
    <oddFooter>&amp;C&amp;"Helvetica,Regular"Advanced Materials Development • Cryogenic Applications Specialists • Materials Testing Evaluation</oddFooter>
  </headerFooter>
  <legacyDrawing r:id="rId2"/>
  <oleObjects>
    <oleObject progId="Word.Document.8" shapeId="1976614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4:T49"/>
  <sheetViews>
    <sheetView showZeros="0" tabSelected="1" workbookViewId="0" topLeftCell="A21">
      <selection activeCell="K38" sqref="K38"/>
    </sheetView>
  </sheetViews>
  <sheetFormatPr defaultColWidth="9.140625" defaultRowHeight="12.75"/>
  <cols>
    <col min="1" max="1" width="12.57421875" style="0" customWidth="1"/>
    <col min="2" max="2" width="10.28125" style="0" customWidth="1"/>
    <col min="3" max="3" width="9.7109375" style="0" customWidth="1"/>
    <col min="4" max="4" width="8.28125" style="0" customWidth="1"/>
    <col min="5" max="5" width="10.7109375" style="0" customWidth="1"/>
    <col min="6" max="9" width="10.28125" style="0" customWidth="1"/>
    <col min="10" max="10" width="8.7109375" style="22" customWidth="1"/>
    <col min="11" max="11" width="14.7109375" style="0" customWidth="1"/>
    <col min="12" max="12" width="10.00390625" style="0" customWidth="1"/>
    <col min="13" max="14" width="8.7109375" style="0" customWidth="1"/>
    <col min="15" max="19" width="10.00390625" style="0" customWidth="1"/>
    <col min="20" max="16384" width="8.7109375" style="0" customWidth="1"/>
  </cols>
  <sheetData>
    <row r="1" ht="12.75"/>
    <row r="2" ht="12.75"/>
    <row r="3" ht="12.75"/>
    <row r="4" ht="12.75">
      <c r="J4"/>
    </row>
    <row r="5" ht="12.75">
      <c r="J5"/>
    </row>
    <row r="6" ht="12.75">
      <c r="J6"/>
    </row>
    <row r="7" ht="12.75">
      <c r="J7"/>
    </row>
    <row r="8" spans="5:10" ht="19.5">
      <c r="E8" s="91" t="s">
        <v>64</v>
      </c>
      <c r="J8"/>
    </row>
    <row r="9" spans="1:10" ht="18.75">
      <c r="A9" s="14" t="s">
        <v>37</v>
      </c>
      <c r="J9"/>
    </row>
    <row r="10" ht="12.75">
      <c r="J10"/>
    </row>
    <row r="11" spans="1:10" ht="15.75" thickBot="1">
      <c r="A11" s="9" t="s">
        <v>19</v>
      </c>
      <c r="B11" s="10"/>
      <c r="C11" s="10"/>
      <c r="D11" s="10"/>
      <c r="E11" s="10"/>
      <c r="F11" s="5"/>
      <c r="G11" s="5"/>
      <c r="H11" s="11"/>
      <c r="I11" s="12"/>
      <c r="J11"/>
    </row>
    <row r="12" spans="1:10" ht="16.5" thickTop="1">
      <c r="A12" s="24" t="s">
        <v>30</v>
      </c>
      <c r="B12" s="25"/>
      <c r="C12" s="45" t="s">
        <v>42</v>
      </c>
      <c r="D12" s="45"/>
      <c r="E12" s="46"/>
      <c r="F12" s="26" t="s">
        <v>48</v>
      </c>
      <c r="G12" s="26"/>
      <c r="H12" s="89" t="s">
        <v>54</v>
      </c>
      <c r="I12" s="46"/>
      <c r="J12"/>
    </row>
    <row r="13" spans="1:10" ht="15.75">
      <c r="A13" s="27" t="s">
        <v>0</v>
      </c>
      <c r="B13" s="28"/>
      <c r="C13" s="47" t="s">
        <v>43</v>
      </c>
      <c r="D13" s="47"/>
      <c r="E13" s="44"/>
      <c r="F13" s="29" t="s">
        <v>49</v>
      </c>
      <c r="G13" s="29"/>
      <c r="H13" s="90" t="s">
        <v>55</v>
      </c>
      <c r="I13" s="44"/>
      <c r="J13"/>
    </row>
    <row r="14" spans="1:10" ht="15.75">
      <c r="A14" s="27" t="s">
        <v>58</v>
      </c>
      <c r="B14" s="29"/>
      <c r="C14" s="47" t="s">
        <v>59</v>
      </c>
      <c r="D14" s="43"/>
      <c r="E14" s="44"/>
      <c r="F14" s="29" t="s">
        <v>50</v>
      </c>
      <c r="G14" s="29"/>
      <c r="H14" s="29" t="s">
        <v>56</v>
      </c>
      <c r="I14" s="43"/>
      <c r="J14"/>
    </row>
    <row r="15" spans="1:10" ht="15.75">
      <c r="A15" s="27" t="s">
        <v>1</v>
      </c>
      <c r="B15" s="29"/>
      <c r="C15" s="48" t="s">
        <v>60</v>
      </c>
      <c r="D15" s="48"/>
      <c r="E15" s="44"/>
      <c r="F15" s="29" t="s">
        <v>51</v>
      </c>
      <c r="G15" s="30"/>
      <c r="H15" s="30" t="s">
        <v>57</v>
      </c>
      <c r="I15" s="43"/>
      <c r="J15"/>
    </row>
    <row r="16" spans="1:10" ht="15.75">
      <c r="A16" s="31" t="s">
        <v>2</v>
      </c>
      <c r="B16" s="29"/>
      <c r="C16" s="43" t="s">
        <v>44</v>
      </c>
      <c r="D16" s="43"/>
      <c r="E16" s="44"/>
      <c r="F16" s="29"/>
      <c r="G16" s="30"/>
      <c r="H16" s="30"/>
      <c r="I16" s="43"/>
      <c r="J16"/>
    </row>
    <row r="17" spans="1:10" ht="15.75">
      <c r="A17" s="32"/>
      <c r="B17" s="33"/>
      <c r="C17" s="43" t="s">
        <v>61</v>
      </c>
      <c r="D17" s="49"/>
      <c r="E17" s="44"/>
      <c r="F17" s="30" t="s">
        <v>18</v>
      </c>
      <c r="G17" s="29"/>
      <c r="H17" s="29"/>
      <c r="I17" s="43"/>
      <c r="J17"/>
    </row>
    <row r="18" spans="1:10" ht="15.75">
      <c r="A18" s="31"/>
      <c r="B18" s="29"/>
      <c r="C18" s="43"/>
      <c r="D18" s="43"/>
      <c r="E18" s="44"/>
      <c r="F18" s="30" t="s">
        <v>17</v>
      </c>
      <c r="G18" s="29"/>
      <c r="H18" s="29" t="s">
        <v>52</v>
      </c>
      <c r="I18" s="43"/>
      <c r="J18"/>
    </row>
    <row r="19" spans="1:10" ht="15.75">
      <c r="A19" s="31" t="s">
        <v>3</v>
      </c>
      <c r="B19" s="29"/>
      <c r="C19" s="43" t="s">
        <v>4</v>
      </c>
      <c r="D19" s="43"/>
      <c r="E19" s="44"/>
      <c r="F19" s="29"/>
      <c r="G19" s="29"/>
      <c r="H19" s="29"/>
      <c r="I19" s="43"/>
      <c r="J19"/>
    </row>
    <row r="20" spans="1:10" ht="15.75">
      <c r="A20" s="31" t="s">
        <v>5</v>
      </c>
      <c r="B20" s="29"/>
      <c r="C20" s="43" t="s">
        <v>69</v>
      </c>
      <c r="D20" s="43"/>
      <c r="E20" s="44"/>
      <c r="F20" s="29"/>
      <c r="G20" s="29"/>
      <c r="H20" s="29"/>
      <c r="I20" s="43"/>
      <c r="J20"/>
    </row>
    <row r="21" spans="1:10" ht="15.75">
      <c r="A21" s="31"/>
      <c r="B21" s="29"/>
      <c r="C21" s="43"/>
      <c r="D21" s="43"/>
      <c r="E21" s="44"/>
      <c r="F21" s="34" t="s">
        <v>22</v>
      </c>
      <c r="G21" s="34"/>
      <c r="H21" s="34"/>
      <c r="I21" s="43"/>
      <c r="J21"/>
    </row>
    <row r="22" spans="1:10" ht="15.75">
      <c r="A22" s="31" t="s">
        <v>6</v>
      </c>
      <c r="B22" s="29"/>
      <c r="C22" s="43" t="s">
        <v>62</v>
      </c>
      <c r="D22" s="43"/>
      <c r="E22" s="44"/>
      <c r="F22" s="34" t="s">
        <v>21</v>
      </c>
      <c r="G22" s="34"/>
      <c r="H22" s="34" t="s">
        <v>79</v>
      </c>
      <c r="I22" s="44"/>
      <c r="J22"/>
    </row>
    <row r="23" spans="1:10" ht="16.5" thickBot="1">
      <c r="A23" s="35" t="s">
        <v>7</v>
      </c>
      <c r="B23" s="36"/>
      <c r="C23" s="50">
        <v>37775</v>
      </c>
      <c r="D23" s="50"/>
      <c r="E23" s="51"/>
      <c r="F23" s="36"/>
      <c r="G23" s="36"/>
      <c r="H23" s="36"/>
      <c r="I23" s="52"/>
      <c r="J23"/>
    </row>
    <row r="24" spans="1:20" s="7" customFormat="1" ht="13.5" thickTop="1">
      <c r="A24" s="4"/>
      <c r="B24" s="23"/>
      <c r="C24" s="6"/>
      <c r="D24" s="6"/>
      <c r="E24" s="5"/>
      <c r="F24" s="5"/>
      <c r="G24" s="5"/>
      <c r="H24" s="5"/>
      <c r="I24" s="4"/>
      <c r="J24"/>
      <c r="K24"/>
      <c r="L24"/>
      <c r="M24"/>
      <c r="N24"/>
      <c r="O24"/>
      <c r="P24"/>
      <c r="Q24"/>
      <c r="R24"/>
      <c r="S24"/>
      <c r="T24"/>
    </row>
    <row r="25" spans="1:10" ht="15">
      <c r="A25" s="13" t="s">
        <v>20</v>
      </c>
      <c r="B25" s="1"/>
      <c r="C25" s="1"/>
      <c r="D25" s="1"/>
      <c r="E25" s="1"/>
      <c r="F25" s="1"/>
      <c r="G25" s="1"/>
      <c r="H25" s="1"/>
      <c r="I25" s="2"/>
      <c r="J25"/>
    </row>
    <row r="26" spans="1:10" ht="12.75">
      <c r="A26" s="18"/>
      <c r="B26" s="17"/>
      <c r="C26" s="17"/>
      <c r="D26" s="17"/>
      <c r="E26" s="17"/>
      <c r="F26" s="72"/>
      <c r="G26" s="17"/>
      <c r="H26" s="18"/>
      <c r="I26" s="18"/>
      <c r="J26"/>
    </row>
    <row r="27" spans="1:10" ht="12.75">
      <c r="A27" s="16" t="s">
        <v>18</v>
      </c>
      <c r="B27" s="8" t="s">
        <v>9</v>
      </c>
      <c r="C27" s="8" t="s">
        <v>10</v>
      </c>
      <c r="D27" s="8" t="s">
        <v>24</v>
      </c>
      <c r="E27" s="8" t="s">
        <v>31</v>
      </c>
      <c r="F27" s="8" t="s">
        <v>34</v>
      </c>
      <c r="G27" s="8" t="s">
        <v>8</v>
      </c>
      <c r="H27" s="16" t="s">
        <v>36</v>
      </c>
      <c r="I27" s="16" t="s">
        <v>45</v>
      </c>
      <c r="J27"/>
    </row>
    <row r="28" spans="1:10" ht="12.75">
      <c r="A28" s="16" t="s">
        <v>25</v>
      </c>
      <c r="B28" s="8"/>
      <c r="C28" s="8"/>
      <c r="D28" s="8"/>
      <c r="E28" s="8" t="s">
        <v>32</v>
      </c>
      <c r="F28" s="8" t="s">
        <v>26</v>
      </c>
      <c r="G28" s="8" t="s">
        <v>11</v>
      </c>
      <c r="H28" s="16" t="s">
        <v>12</v>
      </c>
      <c r="I28" s="16" t="s">
        <v>46</v>
      </c>
      <c r="J28"/>
    </row>
    <row r="29" spans="1:10" ht="15.75">
      <c r="A29" s="15"/>
      <c r="B29" s="8" t="s">
        <v>13</v>
      </c>
      <c r="C29" s="8" t="s">
        <v>13</v>
      </c>
      <c r="D29" s="8" t="s">
        <v>13</v>
      </c>
      <c r="E29" s="8" t="s">
        <v>33</v>
      </c>
      <c r="F29" s="8" t="s">
        <v>35</v>
      </c>
      <c r="G29" s="8" t="s">
        <v>14</v>
      </c>
      <c r="H29" s="3" t="s">
        <v>23</v>
      </c>
      <c r="I29" s="3"/>
      <c r="J29"/>
    </row>
    <row r="30" spans="1:10" ht="7.5" customHeight="1">
      <c r="A30" s="55"/>
      <c r="B30" s="55"/>
      <c r="C30" s="55"/>
      <c r="D30" s="55"/>
      <c r="E30" s="55"/>
      <c r="F30" s="55"/>
      <c r="G30" s="19"/>
      <c r="H30" s="55"/>
      <c r="I30" s="55"/>
      <c r="J30"/>
    </row>
    <row r="31" spans="1:10" ht="12.75">
      <c r="A31" s="76"/>
      <c r="B31" s="66"/>
      <c r="C31" s="66"/>
      <c r="D31" s="66"/>
      <c r="E31" s="79">
        <f aca="true" t="shared" si="0" ref="E31:E38">C31*D31</f>
        <v>0</v>
      </c>
      <c r="F31" s="53"/>
      <c r="G31" s="53"/>
      <c r="H31" s="54"/>
      <c r="I31" s="54"/>
      <c r="J31"/>
    </row>
    <row r="32" spans="1:10" ht="12.75">
      <c r="A32" s="88">
        <v>3</v>
      </c>
      <c r="B32" s="67">
        <v>0.9945</v>
      </c>
      <c r="C32" s="67">
        <v>0.654</v>
      </c>
      <c r="D32" s="67">
        <v>0.7855</v>
      </c>
      <c r="E32" s="87">
        <f t="shared" si="0"/>
        <v>0.513717</v>
      </c>
      <c r="F32" s="73">
        <v>6.69</v>
      </c>
      <c r="G32" s="3">
        <v>25048.8</v>
      </c>
      <c r="H32" s="56">
        <f aca="true" t="shared" si="1" ref="H32:H37">(G32/E32)/1000</f>
        <v>48.75992034524846</v>
      </c>
      <c r="I32" s="56" t="s">
        <v>66</v>
      </c>
      <c r="J32"/>
    </row>
    <row r="33" spans="1:10" ht="12.75">
      <c r="A33" s="88">
        <v>4</v>
      </c>
      <c r="B33" s="67">
        <v>0.9905</v>
      </c>
      <c r="C33" s="67">
        <v>0.656</v>
      </c>
      <c r="D33" s="67">
        <v>0.7845</v>
      </c>
      <c r="E33" s="87">
        <f t="shared" si="0"/>
        <v>0.514632</v>
      </c>
      <c r="F33" s="73">
        <v>5.49</v>
      </c>
      <c r="G33" s="3">
        <v>25243.7</v>
      </c>
      <c r="H33" s="56">
        <f t="shared" si="1"/>
        <v>49.05194391332059</v>
      </c>
      <c r="I33" s="56" t="s">
        <v>47</v>
      </c>
      <c r="J33"/>
    </row>
    <row r="34" spans="1:10" ht="12.75">
      <c r="A34" s="88">
        <v>9</v>
      </c>
      <c r="B34" s="67">
        <v>0.987</v>
      </c>
      <c r="C34" s="67">
        <v>0.6545</v>
      </c>
      <c r="D34" s="67">
        <v>0.79</v>
      </c>
      <c r="E34" s="87">
        <f t="shared" si="0"/>
        <v>0.517055</v>
      </c>
      <c r="F34" s="73">
        <v>5.02</v>
      </c>
      <c r="G34" s="3">
        <v>25096.2</v>
      </c>
      <c r="H34" s="56">
        <f t="shared" si="1"/>
        <v>48.536809430331395</v>
      </c>
      <c r="I34" s="56" t="s">
        <v>66</v>
      </c>
      <c r="J34"/>
    </row>
    <row r="35" spans="1:10" ht="12.75">
      <c r="A35" s="88">
        <v>11</v>
      </c>
      <c r="B35" s="67">
        <v>0.9845</v>
      </c>
      <c r="C35" s="67">
        <v>0.655</v>
      </c>
      <c r="D35" s="67">
        <v>0.7895</v>
      </c>
      <c r="E35" s="87">
        <f t="shared" si="0"/>
        <v>0.5171225</v>
      </c>
      <c r="F35" s="73">
        <v>3.95</v>
      </c>
      <c r="G35" s="3">
        <v>23379.9</v>
      </c>
      <c r="H35" s="56">
        <f t="shared" si="1"/>
        <v>45.2115311169017</v>
      </c>
      <c r="I35" s="56" t="s">
        <v>47</v>
      </c>
      <c r="J35"/>
    </row>
    <row r="36" spans="1:10" ht="12.75">
      <c r="A36" s="88" t="s">
        <v>80</v>
      </c>
      <c r="B36" s="67">
        <v>0.984</v>
      </c>
      <c r="C36" s="67">
        <v>0.635</v>
      </c>
      <c r="D36" s="67">
        <v>0.7915</v>
      </c>
      <c r="E36" s="87">
        <f t="shared" si="0"/>
        <v>0.5026025</v>
      </c>
      <c r="F36" s="73">
        <v>5.44</v>
      </c>
      <c r="G36" s="3">
        <v>25484.9</v>
      </c>
      <c r="H36" s="56">
        <f t="shared" si="1"/>
        <v>50.70587591585797</v>
      </c>
      <c r="I36" s="56" t="s">
        <v>66</v>
      </c>
      <c r="J36"/>
    </row>
    <row r="37" spans="1:10" ht="12.75">
      <c r="A37" s="88" t="s">
        <v>81</v>
      </c>
      <c r="B37" s="67">
        <v>0.989</v>
      </c>
      <c r="C37" s="67">
        <v>0.651</v>
      </c>
      <c r="D37" s="67">
        <v>0.786</v>
      </c>
      <c r="E37" s="87">
        <f t="shared" si="0"/>
        <v>0.5116860000000001</v>
      </c>
      <c r="F37" s="73">
        <v>5.09</v>
      </c>
      <c r="G37" s="3">
        <v>24097.2</v>
      </c>
      <c r="H37" s="56">
        <f t="shared" si="1"/>
        <v>47.093725448810396</v>
      </c>
      <c r="I37" s="56" t="s">
        <v>66</v>
      </c>
      <c r="J37"/>
    </row>
    <row r="38" spans="1:10" ht="12.75">
      <c r="A38" s="77"/>
      <c r="B38" s="68"/>
      <c r="C38" s="68"/>
      <c r="D38" s="68"/>
      <c r="E38" s="80">
        <f t="shared" si="0"/>
        <v>0</v>
      </c>
      <c r="F38" s="78"/>
      <c r="G38" s="21"/>
      <c r="H38" s="57"/>
      <c r="I38" s="57"/>
      <c r="J38"/>
    </row>
    <row r="39" spans="1:10" ht="12.75">
      <c r="A39" s="42" t="s">
        <v>73</v>
      </c>
      <c r="J39"/>
    </row>
    <row r="40" spans="6:10" ht="16.5" thickBot="1">
      <c r="F40" s="22"/>
      <c r="G40" s="82"/>
      <c r="H40" s="83"/>
      <c r="I40" s="83"/>
      <c r="J40"/>
    </row>
    <row r="41" spans="2:10" ht="15.75">
      <c r="B41" s="94" t="s">
        <v>38</v>
      </c>
      <c r="C41" s="95"/>
      <c r="D41" s="96"/>
      <c r="F41" s="94" t="s">
        <v>39</v>
      </c>
      <c r="G41" s="97"/>
      <c r="H41" s="98"/>
      <c r="I41" s="81"/>
      <c r="J41"/>
    </row>
    <row r="42" spans="1:10" ht="16.5" thickBot="1">
      <c r="A42" s="37"/>
      <c r="B42" s="85" t="s">
        <v>28</v>
      </c>
      <c r="C42" s="22"/>
      <c r="D42" s="86" t="s">
        <v>29</v>
      </c>
      <c r="F42" s="74" t="s">
        <v>41</v>
      </c>
      <c r="G42" s="84"/>
      <c r="H42" s="75" t="s">
        <v>40</v>
      </c>
      <c r="J42"/>
    </row>
    <row r="43" spans="1:10" ht="15.75">
      <c r="A43" s="59" t="s">
        <v>27</v>
      </c>
      <c r="B43" s="63">
        <f>AVERAGE(H32:H37)</f>
        <v>48.226634361745084</v>
      </c>
      <c r="C43" s="58"/>
      <c r="D43" s="38">
        <f>B43*6.895</f>
        <v>332.52264392423234</v>
      </c>
      <c r="F43" s="63">
        <f>AVERAGE(F32:F37)</f>
        <v>5.28</v>
      </c>
      <c r="G43" s="69"/>
      <c r="H43" s="38">
        <f>F43*6.895</f>
        <v>36.4056</v>
      </c>
      <c r="J43"/>
    </row>
    <row r="44" spans="1:10" ht="15.75">
      <c r="A44" s="60" t="s">
        <v>15</v>
      </c>
      <c r="B44" s="64">
        <f>STDEV(H32:H37)</f>
        <v>1.8752443699426242</v>
      </c>
      <c r="C44" s="22"/>
      <c r="D44" s="39">
        <f>B44*6.895</f>
        <v>12.929809930754393</v>
      </c>
      <c r="F44" s="64">
        <f>STDEV(F32:F37)</f>
        <v>0.8866115271075593</v>
      </c>
      <c r="G44" s="70"/>
      <c r="H44" s="39">
        <f>F44*6.895</f>
        <v>6.113186479406621</v>
      </c>
      <c r="J44"/>
    </row>
    <row r="45" spans="1:10" ht="16.5" thickBot="1">
      <c r="A45" s="61" t="s">
        <v>16</v>
      </c>
      <c r="B45" s="65">
        <f>(B44/B43)</f>
        <v>0.03888399832915001</v>
      </c>
      <c r="C45" s="62"/>
      <c r="D45" s="40">
        <f>D44/D43</f>
        <v>0.03888399832915001</v>
      </c>
      <c r="F45" s="65">
        <f>(F44/F43)</f>
        <v>0.16791884983097713</v>
      </c>
      <c r="G45" s="71"/>
      <c r="H45" s="40">
        <f>H44/H43</f>
        <v>0.16791884983097713</v>
      </c>
      <c r="J45"/>
    </row>
    <row r="46" spans="1:10" ht="12.75">
      <c r="A46" s="20"/>
      <c r="J46"/>
    </row>
    <row r="47" spans="1:10" ht="12.75">
      <c r="A47" s="42"/>
      <c r="B47" s="42"/>
      <c r="C47" s="42"/>
      <c r="D47" s="42"/>
      <c r="E47" s="42"/>
      <c r="F47" s="92"/>
      <c r="G47" s="92"/>
      <c r="H47" s="92"/>
      <c r="I47" s="92"/>
      <c r="J47"/>
    </row>
    <row r="48" spans="1:10" ht="12.75">
      <c r="A48" s="42"/>
      <c r="B48" s="42"/>
      <c r="C48" s="42"/>
      <c r="D48" s="42"/>
      <c r="E48" s="42"/>
      <c r="F48" s="92"/>
      <c r="G48" s="92"/>
      <c r="H48" s="92"/>
      <c r="I48" s="92"/>
      <c r="J48"/>
    </row>
    <row r="49" ht="12.75">
      <c r="J49"/>
    </row>
  </sheetData>
  <mergeCells count="2">
    <mergeCell ref="B41:D41"/>
    <mergeCell ref="F41:H41"/>
  </mergeCells>
  <printOptions/>
  <pageMargins left="1" right="0.3" top="0.62" bottom="1" header="0.5" footer="0.5"/>
  <pageSetup horizontalDpi="300" verticalDpi="300" orientation="portrait" scale="80" r:id="rId3"/>
  <headerFooter alignWithMargins="0">
    <oddFooter>&amp;C&amp;"Helvetica,Regular"Advanced Materials Development • Cryogenic Applications Specialists • Materials Testing Evaluation</oddFooter>
  </headerFooter>
  <legacyDrawing r:id="rId2"/>
  <oleObjects>
    <oleObject progId="Word.Document.8" shapeId="197688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 Data Worksheet</dc:title>
  <dc:subject/>
  <dc:creator>Paul E. Fabian</dc:creator>
  <cp:keywords/>
  <dc:description/>
  <cp:lastModifiedBy>wreiersen</cp:lastModifiedBy>
  <cp:lastPrinted>2003-06-19T22:30:37Z</cp:lastPrinted>
  <dcterms:created xsi:type="dcterms:W3CDTF">1999-11-16T00:02:52Z</dcterms:created>
  <dcterms:modified xsi:type="dcterms:W3CDTF">2003-07-11T16:13:28Z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751368335</vt:i4>
  </property>
  <property fmtid="{D5CDD505-2E9C-101B-9397-08002B2CF9AE}" pid="3" name="_EmailSubject">
    <vt:lpwstr>Test Status update</vt:lpwstr>
  </property>
  <property fmtid="{D5CDD505-2E9C-101B-9397-08002B2CF9AE}" pid="4" name="_AuthorEmail">
    <vt:lpwstr>paul@ctd-materials.com</vt:lpwstr>
  </property>
  <property fmtid="{D5CDD505-2E9C-101B-9397-08002B2CF9AE}" pid="5" name="_AuthorEmailDisplayName">
    <vt:lpwstr>Paul E. Fabian</vt:lpwstr>
  </property>
</Properties>
</file>