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36" windowWidth="15456" windowHeight="1238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<sst xmlns="http://schemas.openxmlformats.org/spreadsheetml/2006/main" count="56" uniqueCount="47">
  <si>
    <t>TEST CONDITIONS</t>
  </si>
  <si>
    <t>Material:</t>
  </si>
  <si>
    <t>Matrix:</t>
  </si>
  <si>
    <t>Reinforcement:</t>
  </si>
  <si>
    <t>Specimen</t>
  </si>
  <si>
    <t>Conditioning:</t>
  </si>
  <si>
    <t>Material Reference:</t>
  </si>
  <si>
    <t>Test Fixture:</t>
  </si>
  <si>
    <t>Test Date:</t>
  </si>
  <si>
    <t>TEST RESULTS</t>
  </si>
  <si>
    <t>Specimen #</t>
  </si>
  <si>
    <t>Thickness</t>
  </si>
  <si>
    <t>(in)</t>
  </si>
  <si>
    <t>Average:</t>
  </si>
  <si>
    <t>Standard Deviation:</t>
  </si>
  <si>
    <t>Coefficient of Variation:</t>
  </si>
  <si>
    <t>Fiber Lay-up:</t>
  </si>
  <si>
    <t>Nominal Specimen Dimensions:</t>
  </si>
  <si>
    <t>NA</t>
  </si>
  <si>
    <t>Length</t>
  </si>
  <si>
    <t>Customer:</t>
  </si>
  <si>
    <t>Linear Cure Shrinkage Test Results - ASTM D2566</t>
  </si>
  <si>
    <t>CTD-101K</t>
  </si>
  <si>
    <t>10" linear shrinkage mold</t>
  </si>
  <si>
    <t>5/14/03 - 5/26/03</t>
  </si>
  <si>
    <t>100 grams</t>
  </si>
  <si>
    <t>72 - 76°F</t>
  </si>
  <si>
    <t>Resin weight of casting:</t>
  </si>
  <si>
    <t>Ambient temperature:</t>
  </si>
  <si>
    <t>Cure Cycle:</t>
  </si>
  <si>
    <t>5h @ 110°C</t>
  </si>
  <si>
    <t xml:space="preserve">2.5h ramp to 110°C </t>
  </si>
  <si>
    <t>1h ramp to 125°C</t>
  </si>
  <si>
    <t>16h @ 125°C</t>
  </si>
  <si>
    <t>10h cool to 25°C</t>
  </si>
  <si>
    <t>7021-300</t>
  </si>
  <si>
    <t>Inside Mold</t>
  </si>
  <si>
    <t>Film</t>
  </si>
  <si>
    <t>Difference</t>
  </si>
  <si>
    <t>in Length</t>
  </si>
  <si>
    <t>Linear</t>
  </si>
  <si>
    <t>Shrinkage</t>
  </si>
  <si>
    <t>Percent</t>
  </si>
  <si>
    <t>CTD-101K Neat Resin</t>
  </si>
  <si>
    <t>PPPL</t>
  </si>
  <si>
    <t>10 In.</t>
  </si>
  <si>
    <t>PRELIMINARY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</si>
</sst>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1">
    <font>
      <sz val="12"/>
      <name val="Arial"/>
      <family val="0"/>
    </font>
    <font>
      <sz val="12"/>
      <color indexed="18"/>
      <name val="Arial"/>
      <family val="2"/>
    </font>
    <font>
      <b/>
      <i/>
      <sz val="14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4"/>
      <name val="Times"/>
      <family val="1"/>
    </font>
    <font>
      <sz val="10"/>
      <name val="Times"/>
      <family val="1"/>
    </font>
    <font>
      <b/>
      <i/>
      <sz val="11"/>
      <name val="Times"/>
      <family val="1"/>
    </font>
    <font>
      <b/>
      <sz val="10"/>
      <name val="Times"/>
      <family val="1"/>
    </font>
    <font>
      <b/>
      <i/>
      <sz val="12"/>
      <color indexed="10"/>
      <name val="Times"/>
      <family val="1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8" fillId="2" borderId="0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1" fontId="8" fillId="2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Border="1" applyAlignment="1">
      <alignment/>
    </xf>
    <xf numFmtId="166" fontId="6" fillId="0" borderId="19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14" fontId="8" fillId="2" borderId="5" xfId="0" applyNumberFormat="1" applyFont="1" applyFill="1" applyBorder="1" applyAlignment="1">
      <alignment horizontal="left"/>
    </xf>
    <xf numFmtId="166" fontId="8" fillId="2" borderId="0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0" fontId="6" fillId="0" borderId="21" xfId="0" applyNumberFormat="1" applyFont="1" applyBorder="1" applyAlignment="1">
      <alignment horizontal="center"/>
    </xf>
    <xf numFmtId="10" fontId="6" fillId="0" borderId="22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166" fontId="8" fillId="2" borderId="24" xfId="0" applyNumberFormat="1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2" fontId="8" fillId="2" borderId="3" xfId="0" applyNumberFormat="1" applyFont="1" applyFill="1" applyBorder="1" applyAlignment="1">
      <alignment horizontal="left"/>
    </xf>
    <xf numFmtId="165" fontId="6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tabSelected="1" workbookViewId="0" topLeftCell="A1">
      <selection activeCell="J7" sqref="J7"/>
    </sheetView>
  </sheetViews>
  <sheetFormatPr defaultColWidth="8.88671875" defaultRowHeight="15"/>
  <cols>
    <col min="1" max="1" width="9.77734375" style="0" customWidth="1"/>
    <col min="2" max="2" width="8.4453125" style="0" customWidth="1"/>
    <col min="3" max="3" width="6.99609375" style="0" customWidth="1"/>
    <col min="4" max="4" width="7.5546875" style="0" customWidth="1"/>
    <col min="5" max="6" width="7.21484375" style="0" customWidth="1"/>
    <col min="7" max="7" width="8.5546875" style="0" customWidth="1"/>
    <col min="8" max="8" width="10.21484375" style="0" customWidth="1"/>
    <col min="9" max="9" width="8.5546875" style="0" customWidth="1"/>
    <col min="10" max="10" width="6.5546875" style="0" customWidth="1"/>
  </cols>
  <sheetData>
    <row r="1" spans="3:9" ht="18.75">
      <c r="C1" s="1"/>
      <c r="D1" s="1"/>
      <c r="E1" s="1"/>
      <c r="F1" s="2"/>
      <c r="G1" s="1"/>
      <c r="H1" s="1"/>
      <c r="I1" s="1"/>
    </row>
    <row r="2" spans="1:9" ht="15">
      <c r="A2" s="70"/>
      <c r="B2" s="71"/>
      <c r="C2" s="71"/>
      <c r="D2" s="71"/>
      <c r="E2" s="71"/>
      <c r="F2" s="72"/>
      <c r="G2" s="71"/>
      <c r="H2" s="71"/>
      <c r="I2" s="71"/>
    </row>
    <row r="3" ht="15">
      <c r="F3" s="3"/>
    </row>
    <row r="6" ht="17.25">
      <c r="E6" s="91" t="s">
        <v>46</v>
      </c>
    </row>
    <row r="7" ht="15">
      <c r="A7" s="69"/>
    </row>
    <row r="8" spans="1:16" ht="17.25">
      <c r="A8" s="4" t="s">
        <v>21</v>
      </c>
      <c r="B8" s="5"/>
      <c r="C8" s="5"/>
      <c r="D8" s="5"/>
      <c r="E8" s="5"/>
      <c r="F8" s="5"/>
      <c r="G8" s="5"/>
      <c r="H8" s="6"/>
      <c r="I8" s="6"/>
      <c r="J8" s="7"/>
      <c r="K8" s="7"/>
      <c r="L8" s="8"/>
      <c r="M8" s="8"/>
      <c r="N8" s="8"/>
      <c r="O8" s="9"/>
      <c r="P8" s="10"/>
    </row>
    <row r="9" spans="1:16" ht="15">
      <c r="A9" s="10"/>
      <c r="B9" s="5"/>
      <c r="C9" s="5"/>
      <c r="D9" s="5"/>
      <c r="E9" s="5"/>
      <c r="F9" s="5"/>
      <c r="G9" s="5"/>
      <c r="H9" s="6"/>
      <c r="I9" s="6"/>
      <c r="J9" s="7"/>
      <c r="K9" s="8"/>
      <c r="L9" s="11"/>
      <c r="M9" s="8"/>
      <c r="N9" s="8"/>
      <c r="O9" s="9"/>
      <c r="P9" s="10"/>
    </row>
    <row r="10" spans="1:16" ht="15" thickBot="1">
      <c r="A10" s="12" t="s">
        <v>0</v>
      </c>
      <c r="B10" s="13"/>
      <c r="C10" s="13"/>
      <c r="D10" s="13"/>
      <c r="E10" s="13"/>
      <c r="F10" s="13"/>
      <c r="G10" s="13"/>
      <c r="H10" s="14"/>
      <c r="I10" s="14"/>
      <c r="J10" s="15"/>
      <c r="K10" s="16"/>
      <c r="L10" s="17"/>
      <c r="M10" s="16"/>
      <c r="N10" s="16"/>
      <c r="O10" s="18"/>
      <c r="P10" s="19"/>
    </row>
    <row r="11" spans="1:9" ht="15" thickTop="1">
      <c r="A11" s="20" t="s">
        <v>1</v>
      </c>
      <c r="B11" s="21"/>
      <c r="C11" s="22"/>
      <c r="D11" s="64" t="s">
        <v>43</v>
      </c>
      <c r="E11" s="22"/>
      <c r="F11" s="22"/>
      <c r="G11" s="22" t="s">
        <v>27</v>
      </c>
      <c r="H11" s="64"/>
      <c r="I11" s="85" t="s">
        <v>25</v>
      </c>
    </row>
    <row r="12" spans="1:9" ht="15">
      <c r="A12" s="23" t="s">
        <v>2</v>
      </c>
      <c r="B12" s="24"/>
      <c r="C12" s="25"/>
      <c r="D12" s="30" t="s">
        <v>22</v>
      </c>
      <c r="E12" s="26"/>
      <c r="F12" s="25"/>
      <c r="G12" s="28" t="s">
        <v>28</v>
      </c>
      <c r="H12" s="66"/>
      <c r="I12" s="86" t="s">
        <v>26</v>
      </c>
    </row>
    <row r="13" spans="1:9" ht="15">
      <c r="A13" s="23" t="s">
        <v>3</v>
      </c>
      <c r="B13" s="25"/>
      <c r="C13" s="25"/>
      <c r="D13" s="30" t="s">
        <v>18</v>
      </c>
      <c r="E13" s="27"/>
      <c r="F13" s="27"/>
      <c r="G13" s="25"/>
      <c r="H13" s="30"/>
      <c r="I13" s="87"/>
    </row>
    <row r="14" spans="1:9" ht="15">
      <c r="A14" s="23" t="s">
        <v>16</v>
      </c>
      <c r="B14" s="25"/>
      <c r="C14" s="25"/>
      <c r="D14" s="30" t="s">
        <v>18</v>
      </c>
      <c r="E14" s="27"/>
      <c r="F14" s="27"/>
      <c r="G14" s="25" t="s">
        <v>29</v>
      </c>
      <c r="H14" s="30" t="s">
        <v>31</v>
      </c>
      <c r="I14" s="87"/>
    </row>
    <row r="15" spans="1:9" ht="15">
      <c r="A15" s="23" t="s">
        <v>17</v>
      </c>
      <c r="B15" s="25"/>
      <c r="C15" s="25"/>
      <c r="D15" s="30" t="s">
        <v>45</v>
      </c>
      <c r="E15" s="27"/>
      <c r="F15" s="27"/>
      <c r="G15" s="28"/>
      <c r="H15" s="30" t="s">
        <v>30</v>
      </c>
      <c r="I15" s="87"/>
    </row>
    <row r="16" spans="1:9" ht="15">
      <c r="A16" s="29" t="s">
        <v>6</v>
      </c>
      <c r="B16" s="25"/>
      <c r="C16" s="25"/>
      <c r="D16" s="30" t="s">
        <v>35</v>
      </c>
      <c r="E16" s="27"/>
      <c r="F16" s="27"/>
      <c r="G16" s="25"/>
      <c r="H16" s="30" t="s">
        <v>32</v>
      </c>
      <c r="I16" s="87"/>
    </row>
    <row r="17" spans="1:9" ht="15">
      <c r="A17" s="29" t="s">
        <v>20</v>
      </c>
      <c r="B17" s="25"/>
      <c r="C17" s="25"/>
      <c r="D17" s="30" t="s">
        <v>44</v>
      </c>
      <c r="E17" s="27"/>
      <c r="F17" s="27"/>
      <c r="G17" s="25"/>
      <c r="H17" s="30" t="s">
        <v>33</v>
      </c>
      <c r="I17" s="87"/>
    </row>
    <row r="18" spans="1:9" ht="15">
      <c r="A18" s="89" t="s">
        <v>4</v>
      </c>
      <c r="B18" s="25"/>
      <c r="C18" s="25"/>
      <c r="D18" s="30"/>
      <c r="E18" s="27"/>
      <c r="F18" s="27"/>
      <c r="G18" s="28"/>
      <c r="H18" s="30" t="s">
        <v>34</v>
      </c>
      <c r="I18" s="87"/>
    </row>
    <row r="19" spans="1:9" ht="15">
      <c r="A19" s="89" t="s">
        <v>5</v>
      </c>
      <c r="B19" s="25"/>
      <c r="C19" s="25"/>
      <c r="D19" s="30" t="s">
        <v>18</v>
      </c>
      <c r="E19" s="27"/>
      <c r="F19" s="27"/>
      <c r="G19" s="28"/>
      <c r="H19" s="30"/>
      <c r="I19" s="87"/>
    </row>
    <row r="20" spans="1:9" ht="15">
      <c r="A20" s="29"/>
      <c r="B20" s="25"/>
      <c r="C20" s="25"/>
      <c r="D20" s="30"/>
      <c r="E20" s="27"/>
      <c r="F20" s="27"/>
      <c r="G20" s="25"/>
      <c r="H20" s="30"/>
      <c r="I20" s="87"/>
    </row>
    <row r="21" spans="1:9" ht="15">
      <c r="A21" s="29"/>
      <c r="B21" s="25"/>
      <c r="C21" s="25"/>
      <c r="D21" s="30"/>
      <c r="E21" s="27"/>
      <c r="F21" s="27"/>
      <c r="G21" s="30"/>
      <c r="H21" s="30"/>
      <c r="I21" s="87"/>
    </row>
    <row r="22" spans="1:9" ht="15">
      <c r="A22" s="29" t="s">
        <v>7</v>
      </c>
      <c r="B22" s="25"/>
      <c r="C22" s="25"/>
      <c r="D22" s="30" t="s">
        <v>23</v>
      </c>
      <c r="E22" s="27"/>
      <c r="F22" s="25"/>
      <c r="G22" s="30"/>
      <c r="H22" s="30"/>
      <c r="I22" s="87"/>
    </row>
    <row r="23" spans="1:9" ht="15" thickBot="1">
      <c r="A23" s="31" t="s">
        <v>8</v>
      </c>
      <c r="B23" s="32"/>
      <c r="C23" s="32"/>
      <c r="D23" s="65" t="s">
        <v>24</v>
      </c>
      <c r="E23" s="33"/>
      <c r="F23" s="34"/>
      <c r="G23" s="32"/>
      <c r="H23" s="67"/>
      <c r="I23" s="88"/>
    </row>
    <row r="24" spans="1:16" ht="15" thickTop="1">
      <c r="A24" s="35"/>
      <c r="B24" s="17"/>
      <c r="C24" s="17"/>
      <c r="D24" s="36"/>
      <c r="E24" s="36"/>
      <c r="F24" s="17"/>
      <c r="G24" s="17"/>
      <c r="H24" s="35"/>
      <c r="I24" s="35"/>
      <c r="J24" s="37"/>
      <c r="K24" s="35"/>
      <c r="L24" s="17"/>
      <c r="M24" s="17"/>
      <c r="N24" s="17"/>
      <c r="O24" s="35"/>
      <c r="P24" s="35"/>
    </row>
    <row r="25" spans="1:16" ht="15">
      <c r="A25" s="35"/>
      <c r="B25" s="17"/>
      <c r="C25" s="17"/>
      <c r="D25" s="36"/>
      <c r="E25" s="36"/>
      <c r="F25" s="17"/>
      <c r="G25" s="17"/>
      <c r="H25" s="35"/>
      <c r="I25" s="35"/>
      <c r="J25" s="37"/>
      <c r="K25" s="35"/>
      <c r="L25" s="17"/>
      <c r="M25" s="17"/>
      <c r="N25" s="17"/>
      <c r="O25" s="35"/>
      <c r="P25" s="35"/>
    </row>
    <row r="26" spans="1:16" ht="15">
      <c r="A26" s="38" t="s">
        <v>9</v>
      </c>
      <c r="B26" s="11"/>
      <c r="C26" s="11"/>
      <c r="D26" s="11"/>
      <c r="E26" s="39"/>
      <c r="F26" s="11"/>
      <c r="G26" s="11"/>
      <c r="H26" s="39"/>
      <c r="I26" s="39"/>
      <c r="J26" s="40"/>
      <c r="K26" s="39"/>
      <c r="L26" s="11"/>
      <c r="M26" s="11"/>
      <c r="N26" s="11"/>
      <c r="O26" s="39"/>
      <c r="P26" s="39"/>
    </row>
    <row r="27" spans="1:9" ht="15">
      <c r="A27" s="41"/>
      <c r="B27" s="42"/>
      <c r="C27" s="43"/>
      <c r="D27" s="43"/>
      <c r="E27" s="43"/>
      <c r="F27" s="44"/>
      <c r="G27" s="63"/>
      <c r="H27" s="73"/>
      <c r="I27" s="74"/>
    </row>
    <row r="28" spans="1:9" ht="15">
      <c r="A28" s="45"/>
      <c r="B28" s="46" t="s">
        <v>36</v>
      </c>
      <c r="C28" s="47" t="s">
        <v>4</v>
      </c>
      <c r="D28" s="47" t="s">
        <v>38</v>
      </c>
      <c r="E28" s="47" t="s">
        <v>37</v>
      </c>
      <c r="F28" s="48" t="s">
        <v>40</v>
      </c>
      <c r="G28" s="76" t="s">
        <v>42</v>
      </c>
      <c r="H28" s="73"/>
      <c r="I28" s="73"/>
    </row>
    <row r="29" spans="1:9" ht="15">
      <c r="A29" s="45" t="s">
        <v>10</v>
      </c>
      <c r="B29" s="46" t="s">
        <v>19</v>
      </c>
      <c r="C29" s="46" t="s">
        <v>19</v>
      </c>
      <c r="D29" s="46" t="s">
        <v>39</v>
      </c>
      <c r="E29" s="46" t="s">
        <v>11</v>
      </c>
      <c r="F29" s="48" t="s">
        <v>41</v>
      </c>
      <c r="G29" s="76" t="s">
        <v>40</v>
      </c>
      <c r="H29" s="73"/>
      <c r="I29" s="73"/>
    </row>
    <row r="30" spans="1:9" ht="15">
      <c r="A30" s="45"/>
      <c r="B30" s="46" t="s">
        <v>12</v>
      </c>
      <c r="C30" s="47" t="s">
        <v>12</v>
      </c>
      <c r="D30" s="47" t="s">
        <v>12</v>
      </c>
      <c r="E30" s="47" t="s">
        <v>12</v>
      </c>
      <c r="F30" s="48"/>
      <c r="G30" s="76" t="s">
        <v>41</v>
      </c>
      <c r="H30" s="73"/>
      <c r="I30" s="70"/>
    </row>
    <row r="31" spans="1:9" ht="15">
      <c r="A31" s="49"/>
      <c r="B31" s="50"/>
      <c r="C31" s="51"/>
      <c r="D31" s="51"/>
      <c r="E31" s="51"/>
      <c r="F31" s="52"/>
      <c r="G31" s="77"/>
      <c r="H31" s="73"/>
      <c r="I31" s="70"/>
    </row>
    <row r="32" spans="1:9" ht="15">
      <c r="A32" s="45"/>
      <c r="B32" s="46"/>
      <c r="C32" s="47"/>
      <c r="D32" s="47"/>
      <c r="E32" s="47"/>
      <c r="F32" s="44"/>
      <c r="G32" s="76"/>
      <c r="H32" s="73"/>
      <c r="I32" s="70"/>
    </row>
    <row r="33" spans="1:9" ht="15">
      <c r="A33" s="45">
        <v>1</v>
      </c>
      <c r="B33" s="68">
        <v>10</v>
      </c>
      <c r="C33" s="47">
        <f>(9.807+9.837+9.824+9.842+9.839)/5</f>
        <v>9.829799999999999</v>
      </c>
      <c r="D33" s="47">
        <f aca="true" t="shared" si="0" ref="D33:D38">B33-C33</f>
        <v>0.17020000000000124</v>
      </c>
      <c r="E33" s="90">
        <v>0.001</v>
      </c>
      <c r="F33" s="46">
        <f aca="true" t="shared" si="1" ref="F33:F38">(D33-(2*E33))/B33</f>
        <v>0.016820000000000123</v>
      </c>
      <c r="G33" s="78">
        <f aca="true" t="shared" si="2" ref="G33:G38">F33</f>
        <v>0.016820000000000123</v>
      </c>
      <c r="H33" s="75"/>
      <c r="I33" s="73"/>
    </row>
    <row r="34" spans="1:9" ht="15">
      <c r="A34" s="45">
        <v>2</v>
      </c>
      <c r="B34" s="68">
        <v>10</v>
      </c>
      <c r="C34" s="47">
        <f>(9.87+9.868+9.875+9.882+9.888)/5</f>
        <v>9.8766</v>
      </c>
      <c r="D34" s="47">
        <f t="shared" si="0"/>
        <v>0.12340000000000018</v>
      </c>
      <c r="E34" s="90">
        <v>0.001</v>
      </c>
      <c r="F34" s="46">
        <f t="shared" si="1"/>
        <v>0.012140000000000017</v>
      </c>
      <c r="G34" s="78">
        <f t="shared" si="2"/>
        <v>0.012140000000000017</v>
      </c>
      <c r="H34" s="75"/>
      <c r="I34" s="73"/>
    </row>
    <row r="35" spans="1:9" ht="15">
      <c r="A35" s="45">
        <v>3</v>
      </c>
      <c r="B35" s="68">
        <v>10</v>
      </c>
      <c r="C35" s="47">
        <f>(9.858+9.843+9.856+9.863+9.834)/5</f>
        <v>9.850800000000001</v>
      </c>
      <c r="D35" s="47">
        <f t="shared" si="0"/>
        <v>0.14919999999999867</v>
      </c>
      <c r="E35" s="90">
        <v>0.001</v>
      </c>
      <c r="F35" s="46">
        <f t="shared" si="1"/>
        <v>0.014719999999999867</v>
      </c>
      <c r="G35" s="78">
        <f t="shared" si="2"/>
        <v>0.014719999999999867</v>
      </c>
      <c r="H35" s="75"/>
      <c r="I35" s="73"/>
    </row>
    <row r="36" spans="1:9" ht="15">
      <c r="A36" s="45">
        <v>4</v>
      </c>
      <c r="B36" s="68">
        <v>10</v>
      </c>
      <c r="C36" s="47">
        <f>(9.826+9.845+9.822+9.832+9.867)/5</f>
        <v>9.838400000000002</v>
      </c>
      <c r="D36" s="47">
        <f t="shared" si="0"/>
        <v>0.1615999999999982</v>
      </c>
      <c r="E36" s="90">
        <v>0.001</v>
      </c>
      <c r="F36" s="46">
        <f t="shared" si="1"/>
        <v>0.015959999999999818</v>
      </c>
      <c r="G36" s="78">
        <f t="shared" si="2"/>
        <v>0.015959999999999818</v>
      </c>
      <c r="H36" s="75"/>
      <c r="I36" s="73"/>
    </row>
    <row r="37" spans="1:9" ht="15">
      <c r="A37" s="45">
        <v>5</v>
      </c>
      <c r="B37" s="68">
        <v>10</v>
      </c>
      <c r="C37" s="47">
        <f>(9.841+9.849+9.855+9.851+9.855)/5</f>
        <v>9.850200000000001</v>
      </c>
      <c r="D37" s="47">
        <f t="shared" si="0"/>
        <v>0.14979999999999905</v>
      </c>
      <c r="E37" s="90">
        <v>0.001</v>
      </c>
      <c r="F37" s="46">
        <f t="shared" si="1"/>
        <v>0.014779999999999904</v>
      </c>
      <c r="G37" s="78">
        <f t="shared" si="2"/>
        <v>0.014779999999999904</v>
      </c>
      <c r="H37" s="75"/>
      <c r="I37" s="73"/>
    </row>
    <row r="38" spans="1:9" ht="15">
      <c r="A38" s="45">
        <v>6</v>
      </c>
      <c r="B38" s="68">
        <v>10</v>
      </c>
      <c r="C38" s="47">
        <f>(9.857+9.867+9.848+9.87+9.834)/5</f>
        <v>9.8552</v>
      </c>
      <c r="D38" s="47">
        <f t="shared" si="0"/>
        <v>0.14480000000000004</v>
      </c>
      <c r="E38" s="90">
        <v>0.001</v>
      </c>
      <c r="F38" s="46">
        <f t="shared" si="1"/>
        <v>0.014280000000000004</v>
      </c>
      <c r="G38" s="78">
        <f t="shared" si="2"/>
        <v>0.014280000000000004</v>
      </c>
      <c r="H38" s="75"/>
      <c r="I38" s="73"/>
    </row>
    <row r="39" spans="1:9" ht="15">
      <c r="A39" s="49"/>
      <c r="B39" s="50"/>
      <c r="C39" s="51"/>
      <c r="D39" s="51"/>
      <c r="E39" s="51"/>
      <c r="F39" s="52"/>
      <c r="G39" s="77"/>
      <c r="H39" s="73"/>
      <c r="I39" s="70"/>
    </row>
    <row r="40" spans="1:19" ht="15" thickBot="1">
      <c r="A40" s="58"/>
      <c r="B40" s="5"/>
      <c r="C40" s="5"/>
      <c r="D40" s="5"/>
      <c r="E40" s="5"/>
      <c r="F40" s="5"/>
      <c r="G40" s="5"/>
      <c r="H40" s="6"/>
      <c r="I40" s="6"/>
      <c r="J40" s="7"/>
      <c r="L40" s="8"/>
      <c r="M40" s="8"/>
      <c r="N40" s="8"/>
      <c r="O40" s="8"/>
      <c r="P40" s="8"/>
      <c r="Q40" s="10"/>
      <c r="R40" s="10"/>
      <c r="S40" s="10"/>
    </row>
    <row r="41" spans="1:19" ht="15">
      <c r="A41" s="53"/>
      <c r="B41" s="7"/>
      <c r="C41" s="54" t="s">
        <v>13</v>
      </c>
      <c r="D41" s="59"/>
      <c r="E41" s="60"/>
      <c r="F41" s="82">
        <f>AVERAGE(F33:F38)</f>
        <v>0.014783333333333287</v>
      </c>
      <c r="G41" s="80">
        <f>AVERAGE(G33:G38)</f>
        <v>0.014783333333333287</v>
      </c>
      <c r="N41" s="11"/>
      <c r="O41" s="11"/>
      <c r="P41" s="11"/>
      <c r="Q41" s="11"/>
      <c r="R41" s="11"/>
      <c r="S41" s="11"/>
    </row>
    <row r="42" spans="3:7" ht="15">
      <c r="C42" s="55" t="s">
        <v>14</v>
      </c>
      <c r="E42" s="61"/>
      <c r="F42" s="83">
        <f>STDEV(F33:F38)</f>
        <v>0.0015985701944759</v>
      </c>
      <c r="G42" s="81">
        <f>STDEV(G33:G38)</f>
        <v>0.0015985701944759</v>
      </c>
    </row>
    <row r="43" spans="3:7" ht="15" thickBot="1">
      <c r="C43" s="56" t="s">
        <v>15</v>
      </c>
      <c r="D43" s="57"/>
      <c r="E43" s="62"/>
      <c r="F43" s="84">
        <f>F42/F41</f>
        <v>0.10813327132869706</v>
      </c>
      <c r="G43" s="79">
        <f>G42/G41</f>
        <v>0.10813327132869706</v>
      </c>
    </row>
    <row r="44" ht="15">
      <c r="C44" s="11"/>
    </row>
    <row r="45" spans="1:14" ht="15">
      <c r="A45" s="58"/>
      <c r="B45" s="5"/>
      <c r="C45" s="5"/>
      <c r="L45" s="8"/>
      <c r="M45" s="9"/>
      <c r="N45" s="10"/>
    </row>
    <row r="46" ht="15">
      <c r="A46" s="11"/>
    </row>
    <row r="54" spans="1:16" ht="15">
      <c r="A54" s="69"/>
      <c r="L54" s="8"/>
      <c r="M54" s="8"/>
      <c r="N54" s="8"/>
      <c r="O54" s="9"/>
      <c r="P54" s="10"/>
    </row>
    <row r="55" spans="12:16" ht="15">
      <c r="L55" s="11"/>
      <c r="M55" s="8"/>
      <c r="N55" s="8"/>
      <c r="O55" s="9"/>
      <c r="P55" s="10"/>
    </row>
    <row r="56" spans="12:16" ht="15">
      <c r="L56" s="17"/>
      <c r="M56" s="16"/>
      <c r="N56" s="16"/>
      <c r="O56" s="18"/>
      <c r="P56" s="19"/>
    </row>
    <row r="70" spans="12:16" ht="15">
      <c r="L70" s="17"/>
      <c r="M70" s="17"/>
      <c r="N70" s="17"/>
      <c r="O70" s="35"/>
      <c r="P70" s="35"/>
    </row>
    <row r="71" spans="12:16" ht="15">
      <c r="L71" s="17"/>
      <c r="M71" s="17"/>
      <c r="N71" s="17"/>
      <c r="O71" s="35"/>
      <c r="P71" s="35"/>
    </row>
    <row r="72" spans="12:16" ht="15">
      <c r="L72" s="11"/>
      <c r="M72" s="11"/>
      <c r="N72" s="11"/>
      <c r="O72" s="39"/>
      <c r="P72" s="39"/>
    </row>
    <row r="83" spans="12:19" ht="15">
      <c r="L83" s="8"/>
      <c r="M83" s="8"/>
      <c r="N83" s="8"/>
      <c r="O83" s="8"/>
      <c r="P83" s="8"/>
      <c r="Q83" s="10"/>
      <c r="R83" s="10"/>
      <c r="S83" s="10"/>
    </row>
    <row r="84" spans="14:19" ht="15">
      <c r="N84" s="11"/>
      <c r="O84" s="11"/>
      <c r="P84" s="11"/>
      <c r="Q84" s="11"/>
      <c r="R84" s="11"/>
      <c r="S84" s="11"/>
    </row>
    <row r="88" spans="12:14" ht="15">
      <c r="L88" s="8"/>
      <c r="M88" s="9"/>
      <c r="N88" s="10"/>
    </row>
    <row r="97" spans="12:16" ht="15">
      <c r="L97" s="8"/>
      <c r="M97" s="8"/>
      <c r="N97" s="8"/>
      <c r="O97" s="9"/>
      <c r="P97" s="10"/>
    </row>
    <row r="98" spans="12:16" ht="15">
      <c r="L98" s="11"/>
      <c r="M98" s="8"/>
      <c r="N98" s="8"/>
      <c r="O98" s="9"/>
      <c r="P98" s="10"/>
    </row>
    <row r="99" spans="12:16" ht="15">
      <c r="L99" s="17"/>
      <c r="M99" s="16"/>
      <c r="N99" s="16"/>
      <c r="O99" s="18"/>
      <c r="P99" s="19"/>
    </row>
    <row r="113" spans="12:16" ht="15">
      <c r="L113" s="17"/>
      <c r="M113" s="17"/>
      <c r="N113" s="17"/>
      <c r="O113" s="35"/>
      <c r="P113" s="35"/>
    </row>
    <row r="114" spans="12:16" ht="15">
      <c r="L114" s="17"/>
      <c r="M114" s="17"/>
      <c r="N114" s="17"/>
      <c r="O114" s="35"/>
      <c r="P114" s="35"/>
    </row>
    <row r="115" spans="12:16" ht="15">
      <c r="L115" s="11"/>
      <c r="M115" s="11"/>
      <c r="N115" s="11"/>
      <c r="O115" s="39"/>
      <c r="P115" s="39"/>
    </row>
    <row r="126" spans="12:19" ht="15">
      <c r="L126" s="8"/>
      <c r="M126" s="8"/>
      <c r="N126" s="8"/>
      <c r="O126" s="8"/>
      <c r="P126" s="8"/>
      <c r="Q126" s="10"/>
      <c r="R126" s="10"/>
      <c r="S126" s="10"/>
    </row>
    <row r="127" spans="14:19" ht="15">
      <c r="N127" s="11"/>
      <c r="O127" s="11"/>
      <c r="P127" s="11"/>
      <c r="Q127" s="11"/>
      <c r="R127" s="11"/>
      <c r="S127" s="11"/>
    </row>
    <row r="131" spans="12:14" ht="15">
      <c r="L131" s="8"/>
      <c r="M131" s="9"/>
      <c r="N131" s="10"/>
    </row>
    <row r="140" spans="12:16" ht="15">
      <c r="L140" s="8"/>
      <c r="M140" s="8"/>
      <c r="N140" s="8"/>
      <c r="O140" s="9"/>
      <c r="P140" s="10"/>
    </row>
    <row r="141" spans="12:16" ht="15">
      <c r="L141" s="11"/>
      <c r="M141" s="8"/>
      <c r="N141" s="8"/>
      <c r="O141" s="9"/>
      <c r="P141" s="10"/>
    </row>
    <row r="142" spans="12:16" ht="15">
      <c r="L142" s="17"/>
      <c r="M142" s="16"/>
      <c r="N142" s="16"/>
      <c r="O142" s="18"/>
      <c r="P142" s="19"/>
    </row>
    <row r="156" spans="12:16" ht="15">
      <c r="L156" s="17"/>
      <c r="M156" s="17"/>
      <c r="N156" s="17"/>
      <c r="O156" s="35"/>
      <c r="P156" s="35"/>
    </row>
    <row r="157" spans="12:16" ht="15">
      <c r="L157" s="17"/>
      <c r="M157" s="17"/>
      <c r="N157" s="17"/>
      <c r="O157" s="35"/>
      <c r="P157" s="35"/>
    </row>
    <row r="158" spans="12:16" ht="15">
      <c r="L158" s="11"/>
      <c r="M158" s="11"/>
      <c r="N158" s="11"/>
      <c r="O158" s="39"/>
      <c r="P158" s="39"/>
    </row>
    <row r="169" spans="12:19" ht="15">
      <c r="L169" s="8"/>
      <c r="M169" s="8"/>
      <c r="N169" s="8"/>
      <c r="O169" s="8"/>
      <c r="P169" s="8"/>
      <c r="Q169" s="10"/>
      <c r="R169" s="10"/>
      <c r="S169" s="10"/>
    </row>
    <row r="170" spans="14:19" ht="15">
      <c r="N170" s="11"/>
      <c r="O170" s="11"/>
      <c r="P170" s="11"/>
      <c r="Q170" s="11"/>
      <c r="R170" s="11"/>
      <c r="S170" s="11"/>
    </row>
    <row r="174" spans="12:14" ht="15">
      <c r="L174" s="8"/>
      <c r="M174" s="9"/>
      <c r="N174" s="10"/>
    </row>
    <row r="183" spans="12:16" ht="15">
      <c r="L183" s="8"/>
      <c r="M183" s="8"/>
      <c r="N183" s="8"/>
      <c r="O183" s="9"/>
      <c r="P183" s="10"/>
    </row>
    <row r="184" spans="12:16" ht="15">
      <c r="L184" s="11"/>
      <c r="M184" s="8"/>
      <c r="N184" s="8"/>
      <c r="O184" s="9"/>
      <c r="P184" s="10"/>
    </row>
    <row r="185" spans="12:16" ht="15">
      <c r="L185" s="17"/>
      <c r="M185" s="16"/>
      <c r="N185" s="16"/>
      <c r="O185" s="18"/>
      <c r="P185" s="19"/>
    </row>
    <row r="199" spans="12:16" ht="15">
      <c r="L199" s="17"/>
      <c r="M199" s="17"/>
      <c r="N199" s="17"/>
      <c r="O199" s="35"/>
      <c r="P199" s="35"/>
    </row>
    <row r="200" spans="12:16" ht="15">
      <c r="L200" s="17"/>
      <c r="M200" s="17"/>
      <c r="N200" s="17"/>
      <c r="O200" s="35"/>
      <c r="P200" s="35"/>
    </row>
    <row r="201" spans="12:16" ht="15">
      <c r="L201" s="11"/>
      <c r="M201" s="11"/>
      <c r="N201" s="11"/>
      <c r="O201" s="39"/>
      <c r="P201" s="39"/>
    </row>
    <row r="212" spans="12:19" ht="15">
      <c r="L212" s="8"/>
      <c r="M212" s="8"/>
      <c r="N212" s="8"/>
      <c r="O212" s="8"/>
      <c r="P212" s="8"/>
      <c r="Q212" s="10"/>
      <c r="R212" s="10"/>
      <c r="S212" s="10"/>
    </row>
    <row r="213" spans="14:19" ht="15">
      <c r="N213" s="11"/>
      <c r="O213" s="11"/>
      <c r="P213" s="11"/>
      <c r="Q213" s="11"/>
      <c r="R213" s="11"/>
      <c r="S213" s="11"/>
    </row>
    <row r="217" spans="12:14" ht="15">
      <c r="L217" s="8"/>
      <c r="M217" s="9"/>
      <c r="N217" s="10"/>
    </row>
    <row r="226" spans="12:16" ht="15">
      <c r="L226" s="8"/>
      <c r="M226" s="8"/>
      <c r="N226" s="8"/>
      <c r="O226" s="9"/>
      <c r="P226" s="10"/>
    </row>
    <row r="227" spans="12:16" ht="15">
      <c r="L227" s="11"/>
      <c r="M227" s="8"/>
      <c r="N227" s="8"/>
      <c r="O227" s="9"/>
      <c r="P227" s="10"/>
    </row>
    <row r="228" spans="12:16" ht="15">
      <c r="L228" s="17"/>
      <c r="M228" s="16"/>
      <c r="N228" s="16"/>
      <c r="O228" s="18"/>
      <c r="P228" s="19"/>
    </row>
    <row r="242" spans="12:16" ht="15">
      <c r="L242" s="17"/>
      <c r="M242" s="17"/>
      <c r="N242" s="17"/>
      <c r="O242" s="35"/>
      <c r="P242" s="35"/>
    </row>
    <row r="243" spans="12:16" ht="15">
      <c r="L243" s="17"/>
      <c r="M243" s="17"/>
      <c r="N243" s="17"/>
      <c r="O243" s="35"/>
      <c r="P243" s="35"/>
    </row>
    <row r="244" spans="12:16" ht="15">
      <c r="L244" s="11"/>
      <c r="M244" s="11"/>
      <c r="N244" s="11"/>
      <c r="O244" s="39"/>
      <c r="P244" s="39"/>
    </row>
    <row r="255" spans="12:19" ht="15">
      <c r="L255" s="8"/>
      <c r="M255" s="8"/>
      <c r="N255" s="8"/>
      <c r="O255" s="8"/>
      <c r="P255" s="8"/>
      <c r="Q255" s="10"/>
      <c r="R255" s="10"/>
      <c r="S255" s="10"/>
    </row>
    <row r="256" spans="14:19" ht="15">
      <c r="N256" s="11"/>
      <c r="O256" s="11"/>
      <c r="P256" s="11"/>
      <c r="Q256" s="11"/>
      <c r="R256" s="11"/>
      <c r="S256" s="11"/>
    </row>
    <row r="260" spans="12:14" ht="15">
      <c r="L260" s="8"/>
      <c r="M260" s="9"/>
      <c r="N260" s="10"/>
    </row>
  </sheetData>
  <printOptions/>
  <pageMargins left="0.72" right="0.25" top="0.5" bottom="0.77" header="0.5" footer="0.46"/>
  <pageSetup horizontalDpi="600" verticalDpi="600" orientation="portrait" r:id="rId3"/>
  <headerFooter alignWithMargins="0">
    <oddFooter>&amp;C&amp;10Advanced Materials Development · Cryogenic Applications Specialists · Materials Testing &amp; Evaluation</oddFooter>
  </headerFooter>
  <legacyDrawing r:id="rId2"/>
  <oleObjects>
    <oleObject progId="Word.Document.8" shapeId="937984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Composite Technology Development,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Advanced Ceramics Group</dc:creator>
  <cp:keywords/>
  <dc:description/>
  <cp:lastModifiedBy>Paul E. Fabian</cp:lastModifiedBy>
  <cp:lastPrinted>2003-06-02T17:31:10Z</cp:lastPrinted>
  <dcterms:created xsi:type="dcterms:W3CDTF">2000-07-20T16:22:15Z</dcterms:created>
  <dcterms:modified xsi:type="dcterms:W3CDTF">2003-06-02T17:31:13Z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-1375056324</vt:i4>
  </property>
  <property fmtid="{D5CDD505-2E9C-101B-9397-08002B2CF9AE}" pid="3" name="_EmailSubject">
    <vt:lpwstr>NCSX Test Status</vt:lpwstr>
  </property>
  <property fmtid="{D5CDD505-2E9C-101B-9397-08002B2CF9AE}" pid="4" name="_AuthorEmail">
    <vt:lpwstr>paul@ctd-materials.com</vt:lpwstr>
  </property>
  <property fmtid="{D5CDD505-2E9C-101B-9397-08002B2CF9AE}" pid="5" name="_AuthorEmailDisplayName">
    <vt:lpwstr>Paul E. Fabian</vt:lpwstr>
  </property>
  <property fmtid="{D5CDD505-2E9C-101B-9397-08002B2CF9AE}" pid="6" name="_PreviousAdHocReviewCycleID">
    <vt:i4>-1375056324</vt:i4>
  </property>
</Properties>
</file>