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060" windowHeight="11892" activeTab="0"/>
  </bookViews>
  <sheets>
    <sheet name="31.5 kA baselin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<sst xmlns="http://schemas.openxmlformats.org/spreadsheetml/2006/main" count="48" uniqueCount="41">
  <si>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Component</t>
  </si>
  <si>
    <t>TRC Tee</t>
  </si>
  <si>
    <t>TRC Clamp</t>
  </si>
  <si>
    <t>reference hole</t>
  </si>
  <si>
    <t>Comment</t>
  </si>
  <si>
    <t>rosette position relative to ref. hole</t>
  </si>
  <si>
    <t>gage 1</t>
  </si>
  <si>
    <t>gage 2</t>
  </si>
  <si>
    <t>Expected strain at 31.5 kA</t>
  </si>
  <si>
    <t>TRC winding</t>
  </si>
  <si>
    <t>gage 3</t>
  </si>
  <si>
    <r>
      <t>Max Principal strain, (</t>
    </r>
    <r>
      <rPr>
        <b/>
        <sz val="10"/>
        <rFont val="Symbol"/>
        <family val="1"/>
      </rPr>
      <t>e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</t>
    </r>
  </si>
  <si>
    <r>
      <t>Min Principal strain, (</t>
    </r>
    <r>
      <rPr>
        <b/>
        <sz val="10"/>
        <rFont val="Symbol"/>
        <family val="1"/>
      </rPr>
      <t>e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>)</t>
    </r>
  </si>
  <si>
    <r>
      <t xml:space="preserve">Angle from gage 1 to max principal strain, </t>
    </r>
    <r>
      <rPr>
        <b/>
        <sz val="10"/>
        <rFont val="Symbol"/>
        <family val="1"/>
      </rPr>
      <t>q, (</t>
    </r>
    <r>
      <rPr>
        <b/>
        <sz val="10"/>
        <rFont val="Arial"/>
        <family val="2"/>
      </rPr>
      <t>deg.)</t>
    </r>
  </si>
  <si>
    <t>presumed highest stress clamp, holding sharp outside bend of winding A</t>
  </si>
  <si>
    <t>Z</t>
  </si>
  <si>
    <t>Y</t>
  </si>
  <si>
    <t>X</t>
  </si>
  <si>
    <t>W</t>
  </si>
  <si>
    <t>V</t>
  </si>
  <si>
    <t>Rossette ID</t>
  </si>
  <si>
    <t>highest strain in winding pack B</t>
  </si>
  <si>
    <t>highest strain in winding pack A</t>
  </si>
  <si>
    <t>max strain in tee, side B</t>
  </si>
  <si>
    <t>max strain in tee, side A</t>
  </si>
  <si>
    <t>Expected strain gage readings at 31.5 kA</t>
  </si>
  <si>
    <t>Strain gage locations and expected readings, TRC test</t>
  </si>
  <si>
    <t>CSO</t>
  </si>
  <si>
    <t>CS17</t>
  </si>
  <si>
    <t>from coord system</t>
  </si>
  <si>
    <t>to coord system</t>
  </si>
  <si>
    <t>x</t>
  </si>
  <si>
    <t>(in)</t>
  </si>
  <si>
    <t>CS39</t>
  </si>
  <si>
    <t>17-18</t>
  </si>
  <si>
    <t>40-41</t>
  </si>
  <si>
    <t>Side A, halfway between no. 17 and 18 spherical seats, gage #2 perp to current direction, leadsd pointing to winding side</t>
  </si>
  <si>
    <t>Side B, halfway between no. 40 and 41 spherical seats, gage #2 perp to current direction, eads pointing to winding side</t>
  </si>
  <si>
    <t>centered on side of clamp on winding A, gage #2 perp to current direction, leads pointing away from tee</t>
  </si>
  <si>
    <t>side A, 1 inch from tee flange, gage #2 perp to current direction, leads pointing to flange side</t>
  </si>
  <si>
    <t>side B, 1 inch from "plasma" side of winding, gage #2 perp to current direction, leadsd pointing to flange side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</si>
</sst>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4"/>
      <name val="Symbol"/>
      <family val="1"/>
    </font>
    <font>
      <vertAlign val="subscript"/>
      <sz val="14"/>
      <name val="Arial"/>
      <family val="2"/>
    </font>
    <font>
      <b/>
      <sz val="16"/>
      <name val="Arial"/>
      <family val="2"/>
    </font>
    <font>
      <sz val="16"/>
      <name val="Symbol"/>
      <family val="1"/>
    </font>
    <font>
      <i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47625</xdr:rowOff>
    </xdr:from>
    <xdr:to>
      <xdr:col>9</xdr:col>
      <xdr:colOff>1057275</xdr:colOff>
      <xdr:row>14</xdr:row>
      <xdr:rowOff>285750</xdr:rowOff>
    </xdr:to>
    <xdr:grpSp>
      <xdr:nvGrpSpPr>
        <xdr:cNvPr id="1" name="Group 31"/>
        <xdr:cNvGrpSpPr>
          <a:grpSpLocks/>
        </xdr:cNvGrpSpPr>
      </xdr:nvGrpSpPr>
      <xdr:grpSpPr>
        <a:xfrm>
          <a:off x="6048375" y="47625"/>
          <a:ext cx="4924425" cy="2600325"/>
          <a:chOff x="635" y="5"/>
          <a:chExt cx="517" cy="273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rcRect r="16726"/>
          <a:stretch>
            <a:fillRect/>
          </a:stretch>
        </xdr:blipFill>
        <xdr:spPr>
          <a:xfrm>
            <a:off x="850" y="5"/>
            <a:ext cx="301" cy="2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rcRect l="36486" t="19297" b="10527"/>
          <a:stretch>
            <a:fillRect/>
          </a:stretch>
        </xdr:blipFill>
        <xdr:spPr>
          <a:xfrm>
            <a:off x="850" y="227"/>
            <a:ext cx="302" cy="5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30"/>
          <xdr:cNvGrpSpPr>
            <a:grpSpLocks/>
          </xdr:cNvGrpSpPr>
        </xdr:nvGrpSpPr>
        <xdr:grpSpPr>
          <a:xfrm>
            <a:off x="635" y="9"/>
            <a:ext cx="216" cy="268"/>
            <a:chOff x="703" y="54"/>
            <a:chExt cx="155" cy="190"/>
          </a:xfrm>
          <a:solidFill>
            <a:srgbClr val="FFFFFF"/>
          </a:solidFill>
        </xdr:grpSpPr>
        <xdr:grpSp>
          <xdr:nvGrpSpPr>
            <xdr:cNvPr id="5" name="Group 13"/>
            <xdr:cNvGrpSpPr>
              <a:grpSpLocks/>
            </xdr:cNvGrpSpPr>
          </xdr:nvGrpSpPr>
          <xdr:grpSpPr>
            <a:xfrm>
              <a:off x="714" y="98"/>
              <a:ext cx="144" cy="146"/>
              <a:chOff x="1007" y="18"/>
              <a:chExt cx="143" cy="155"/>
            </a:xfrm>
            <a:solidFill>
              <a:srgbClr val="FFFFFF"/>
            </a:solidFill>
          </xdr:grpSpPr>
          <xdr:pic>
            <xdr:nvPicPr>
              <xdr:cNvPr id="6" name="Picture 14"/>
              <xdr:cNvPicPr preferRelativeResize="1">
                <a:picLocks noChangeAspect="1"/>
              </xdr:cNvPicPr>
            </xdr:nvPicPr>
            <xdr:blipFill>
              <a:blip r:embed="rId3"/>
              <a:srcRect l="-2702" t="69032" b="9033"/>
              <a:stretch>
                <a:fillRect/>
              </a:stretch>
            </xdr:blipFill>
            <xdr:spPr>
              <a:xfrm>
                <a:off x="1007" y="141"/>
                <a:ext cx="142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7" name="Picture 15"/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>
              <a:xfrm>
                <a:off x="1010" y="18"/>
                <a:ext cx="140" cy="1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8" name="Line 16"/>
            <xdr:cNvSpPr>
              <a:spLocks/>
            </xdr:cNvSpPr>
          </xdr:nvSpPr>
          <xdr:spPr>
            <a:xfrm flipH="1" flipV="1">
              <a:off x="746" y="54"/>
              <a:ext cx="44" cy="5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17"/>
            <xdr:cNvSpPr txBox="1">
              <a:spLocks noChangeArrowheads="1"/>
            </xdr:cNvSpPr>
          </xdr:nvSpPr>
          <xdr:spPr>
            <a:xfrm>
              <a:off x="764" y="72"/>
              <a:ext cx="29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latin typeface="Symbol"/>
                  <a:ea typeface="Symbol"/>
                  <a:cs typeface="Symbol"/>
                </a:rPr>
                <a:t>e</a:t>
              </a:r>
              <a:r>
                <a:rPr lang="en-US" cap="none" sz="1400" b="0" i="0" u="none" baseline="-25000">
                  <a:latin typeface="Arial"/>
                  <a:ea typeface="Arial"/>
                  <a:cs typeface="Arial"/>
                </a:rPr>
                <a:t>P</a:t>
              </a:r>
            </a:p>
          </xdr:txBody>
        </xdr:sp>
        <xdr:sp>
          <xdr:nvSpPr>
            <xdr:cNvPr id="10" name="Line 19"/>
            <xdr:cNvSpPr>
              <a:spLocks/>
            </xdr:cNvSpPr>
          </xdr:nvSpPr>
          <xdr:spPr>
            <a:xfrm flipH="1">
              <a:off x="703" y="113"/>
              <a:ext cx="86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20"/>
            <xdr:cNvSpPr>
              <a:spLocks/>
            </xdr:cNvSpPr>
          </xdr:nvSpPr>
          <xdr:spPr>
            <a:xfrm>
              <a:off x="721" y="67"/>
              <a:ext cx="35" cy="78"/>
            </a:xfrm>
            <a:custGeom>
              <a:pathLst>
                <a:path h="78" w="29">
                  <a:moveTo>
                    <a:pt x="6" y="78"/>
                  </a:moveTo>
                  <a:cubicBezTo>
                    <a:pt x="5" y="75"/>
                    <a:pt x="3" y="66"/>
                    <a:pt x="2" y="60"/>
                  </a:cubicBezTo>
                  <a:cubicBezTo>
                    <a:pt x="1" y="54"/>
                    <a:pt x="0" y="49"/>
                    <a:pt x="1" y="43"/>
                  </a:cubicBezTo>
                  <a:cubicBezTo>
                    <a:pt x="2" y="37"/>
                    <a:pt x="3" y="29"/>
                    <a:pt x="6" y="23"/>
                  </a:cubicBezTo>
                  <a:cubicBezTo>
                    <a:pt x="9" y="17"/>
                    <a:pt x="13" y="13"/>
                    <a:pt x="17" y="9"/>
                  </a:cubicBezTo>
                  <a:cubicBezTo>
                    <a:pt x="21" y="5"/>
                    <a:pt x="26" y="2"/>
                    <a:pt x="29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TextBox 22"/>
            <xdr:cNvSpPr txBox="1">
              <a:spLocks noChangeArrowheads="1"/>
            </xdr:cNvSpPr>
          </xdr:nvSpPr>
          <xdr:spPr>
            <a:xfrm>
              <a:off x="717" y="84"/>
              <a:ext cx="20" cy="2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/>
                <a:t>q</a:t>
              </a:r>
            </a:p>
          </xdr:txBody>
        </xdr:sp>
        <xdr:sp>
          <xdr:nvSpPr>
            <xdr:cNvPr id="13" name="Line 23"/>
            <xdr:cNvSpPr>
              <a:spLocks/>
            </xdr:cNvSpPr>
          </xdr:nvSpPr>
          <xdr:spPr>
            <a:xfrm flipV="1">
              <a:off x="790" y="79"/>
              <a:ext cx="66" cy="3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TextBox 24"/>
            <xdr:cNvSpPr txBox="1">
              <a:spLocks noChangeArrowheads="1"/>
            </xdr:cNvSpPr>
          </xdr:nvSpPr>
          <xdr:spPr>
            <a:xfrm>
              <a:off x="807" y="79"/>
              <a:ext cx="31" cy="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latin typeface="Symbol"/>
                  <a:ea typeface="Symbol"/>
                  <a:cs typeface="Symbol"/>
                </a:rPr>
                <a:t>e</a:t>
              </a:r>
              <a:r>
                <a:rPr lang="en-US" cap="none" sz="1400" b="0" i="1" u="none" baseline="-25000">
                  <a:latin typeface="Arial"/>
                  <a:ea typeface="Arial"/>
                  <a:cs typeface="Arial"/>
                </a:rPr>
                <a:t>Q</a:t>
              </a:r>
            </a:p>
          </xdr:txBody>
        </xdr:sp>
      </xdr:grpSp>
    </xdr:grpSp>
    <xdr:clientData/>
  </xdr:twoCellAnchor>
  <xdr:twoCellAnchor editAs="oneCell">
    <xdr:from>
      <xdr:col>3</xdr:col>
      <xdr:colOff>533400</xdr:colOff>
      <xdr:row>2</xdr:row>
      <xdr:rowOff>0</xdr:rowOff>
    </xdr:from>
    <xdr:to>
      <xdr:col>5</xdr:col>
      <xdr:colOff>238125</xdr:colOff>
      <xdr:row>14</xdr:row>
      <xdr:rowOff>247650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419100"/>
          <a:ext cx="30670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19050</xdr:rowOff>
    </xdr:from>
    <xdr:to>
      <xdr:col>3</xdr:col>
      <xdr:colOff>533400</xdr:colOff>
      <xdr:row>14</xdr:row>
      <xdr:rowOff>171450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38150"/>
          <a:ext cx="29241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7">
      <selection activeCell="D29" sqref="D29"/>
    </sheetView>
  </sheetViews>
  <sheetFormatPr defaultColWidth="9.140625" defaultRowHeight="12.75"/>
  <cols>
    <col min="1" max="1" width="9.140625" style="3" customWidth="1"/>
    <col min="2" max="2" width="17.140625" style="0" customWidth="1"/>
    <col min="3" max="3" width="10.421875" style="3" customWidth="1"/>
    <col min="4" max="4" width="34.421875" style="3" customWidth="1"/>
    <col min="5" max="5" width="16.00390625" style="3" customWidth="1"/>
    <col min="6" max="6" width="15.421875" style="3" customWidth="1"/>
    <col min="7" max="7" width="18.00390625" style="3" customWidth="1"/>
    <col min="8" max="8" width="14.421875" style="0" customWidth="1"/>
    <col min="9" max="9" width="13.7109375" style="0" customWidth="1"/>
    <col min="10" max="10" width="16.28125" style="0" customWidth="1"/>
    <col min="11" max="11" width="30.28125" style="1" customWidth="1"/>
  </cols>
  <sheetData>
    <row r="1" ht="20.25">
      <c r="A1" s="12" t="s">
        <v>26</v>
      </c>
    </row>
    <row r="2" ht="12.75"/>
    <row r="3" ht="12.75"/>
    <row r="4" ht="12.75"/>
    <row r="5" ht="12.75"/>
    <row r="6" ht="12.75"/>
    <row r="7" ht="12.75"/>
    <row r="8" ht="12.75"/>
    <row r="9" ht="12.75"/>
    <row r="10" spans="3:10" ht="12.75">
      <c r="C10" s="2"/>
      <c r="D10" s="2"/>
      <c r="E10" s="2"/>
      <c r="F10" s="2"/>
      <c r="G10" s="2"/>
      <c r="H10" s="1"/>
      <c r="I10" s="1"/>
      <c r="J10" s="1"/>
    </row>
    <row r="11" spans="3:10" ht="12.75">
      <c r="C11" s="2"/>
      <c r="D11" s="2"/>
      <c r="E11" s="2"/>
      <c r="F11" s="2"/>
      <c r="G11" s="2"/>
      <c r="H11" s="1"/>
      <c r="I11" s="1"/>
      <c r="J11" s="1"/>
    </row>
    <row r="12" spans="3:10" ht="12.75">
      <c r="C12" s="2"/>
      <c r="D12" s="2"/>
      <c r="E12" s="2"/>
      <c r="F12" s="2"/>
      <c r="G12" s="2"/>
      <c r="H12" s="1"/>
      <c r="I12" s="1"/>
      <c r="J12" s="1"/>
    </row>
    <row r="13" spans="3:10" ht="12.75">
      <c r="C13" s="2"/>
      <c r="D13" s="2"/>
      <c r="E13" s="2"/>
      <c r="F13" s="2"/>
      <c r="G13" s="2"/>
      <c r="H13" s="1"/>
      <c r="I13" s="1"/>
      <c r="J13" s="1"/>
    </row>
    <row r="14" spans="3:10" ht="12.75">
      <c r="C14" s="2"/>
      <c r="D14" s="2"/>
      <c r="E14" s="2"/>
      <c r="F14" s="2"/>
      <c r="G14" s="2"/>
      <c r="H14" s="1"/>
      <c r="I14" s="1"/>
      <c r="J14" s="1"/>
    </row>
    <row r="15" spans="3:10" ht="33.75" customHeight="1">
      <c r="C15" s="2"/>
      <c r="D15" s="2"/>
      <c r="E15" s="2"/>
      <c r="F15" s="2"/>
      <c r="G15" s="2"/>
      <c r="H15" s="1"/>
      <c r="I15" s="1"/>
      <c r="J15" s="1"/>
    </row>
    <row r="16" spans="2:10" ht="27" customHeight="1">
      <c r="B16" s="1"/>
      <c r="C16" s="2"/>
      <c r="D16" s="2"/>
      <c r="E16" s="17" t="s">
        <v>8</v>
      </c>
      <c r="F16" s="17"/>
      <c r="G16" s="5"/>
      <c r="H16" s="17" t="s">
        <v>25</v>
      </c>
      <c r="I16" s="17"/>
      <c r="J16" s="17"/>
    </row>
    <row r="17" spans="1:11" s="7" customFormat="1" ht="39">
      <c r="A17" s="4" t="s">
        <v>20</v>
      </c>
      <c r="B17" s="5" t="s">
        <v>0</v>
      </c>
      <c r="C17" s="4" t="s">
        <v>3</v>
      </c>
      <c r="D17" s="4" t="s">
        <v>5</v>
      </c>
      <c r="E17" s="4" t="s">
        <v>11</v>
      </c>
      <c r="F17" s="4" t="s">
        <v>12</v>
      </c>
      <c r="G17" s="4" t="s">
        <v>13</v>
      </c>
      <c r="H17" s="4" t="s">
        <v>6</v>
      </c>
      <c r="I17" s="6" t="s">
        <v>7</v>
      </c>
      <c r="J17" s="4" t="s">
        <v>10</v>
      </c>
      <c r="K17" s="5" t="s">
        <v>4</v>
      </c>
    </row>
    <row r="18" spans="1:11" s="7" customFormat="1" ht="12.75">
      <c r="A18" s="8"/>
      <c r="B18" s="9"/>
      <c r="C18" s="10"/>
      <c r="D18" s="10"/>
      <c r="E18" s="10"/>
      <c r="F18" s="10"/>
      <c r="G18" s="10"/>
      <c r="H18" s="9"/>
      <c r="I18" s="9"/>
      <c r="J18" s="9"/>
      <c r="K18" s="9"/>
    </row>
    <row r="19" spans="1:11" s="7" customFormat="1" ht="39">
      <c r="A19" s="8" t="s">
        <v>19</v>
      </c>
      <c r="B19" s="9" t="s">
        <v>1</v>
      </c>
      <c r="C19" s="10" t="s">
        <v>34</v>
      </c>
      <c r="D19" s="10" t="s">
        <v>36</v>
      </c>
      <c r="E19" s="13">
        <f>19000/23000000</f>
        <v>0.0008260869565217392</v>
      </c>
      <c r="F19" s="13">
        <v>-0.001</v>
      </c>
      <c r="G19" s="14">
        <v>30</v>
      </c>
      <c r="H19" s="15">
        <f>(E19+F19)/2+((E19-F19)/2)*COS(2*(G19*PI()/180))</f>
        <v>0.0003695652173913045</v>
      </c>
      <c r="I19" s="15">
        <f>(E19+F19)/2+((E19-F19)/2)*COS(2*(G19*PI()/180+60*PI()/180))</f>
        <v>-0.001</v>
      </c>
      <c r="J19" s="15">
        <f>(E19+F19)/2+((E19-F19)/2)*COS(2*(G19*PI()/180+120*PI()/180))</f>
        <v>0.0003695652173913038</v>
      </c>
      <c r="K19" s="9" t="s">
        <v>24</v>
      </c>
    </row>
    <row r="20" spans="1:11" s="7" customFormat="1" ht="12.75">
      <c r="A20" s="8"/>
      <c r="B20" s="9"/>
      <c r="C20" s="10"/>
      <c r="D20" s="10"/>
      <c r="E20" s="13"/>
      <c r="F20" s="13"/>
      <c r="G20" s="14"/>
      <c r="H20" s="15"/>
      <c r="I20" s="15"/>
      <c r="J20" s="15"/>
      <c r="K20" s="9"/>
    </row>
    <row r="21" spans="1:11" s="7" customFormat="1" ht="39">
      <c r="A21" s="8" t="s">
        <v>18</v>
      </c>
      <c r="B21" s="9" t="s">
        <v>1</v>
      </c>
      <c r="C21" s="10" t="s">
        <v>35</v>
      </c>
      <c r="D21" s="10" t="s">
        <v>37</v>
      </c>
      <c r="E21" s="13">
        <f>40000/23000000</f>
        <v>0.0017391304347826088</v>
      </c>
      <c r="F21" s="13">
        <v>-0.001</v>
      </c>
      <c r="G21" s="14">
        <v>30</v>
      </c>
      <c r="H21" s="15">
        <f>(E21+F21)/2+((E21-F21)/2)*COS(2*(G21*PI()/180))</f>
        <v>0.0010543478260869566</v>
      </c>
      <c r="I21" s="15">
        <f>(E21+F21)/2+((E21-F21)/2)*COS(2*(G21*PI()/180+60*PI()/180))</f>
        <v>-0.001</v>
      </c>
      <c r="J21" s="15">
        <f>(E21+F21)/2+((E21-F21)/2)*COS(2*(G21*PI()/180+120*PI()/180))</f>
        <v>0.0010543478260869555</v>
      </c>
      <c r="K21" s="9" t="s">
        <v>23</v>
      </c>
    </row>
    <row r="22" spans="1:11" s="7" customFormat="1" ht="12.75">
      <c r="A22" s="8"/>
      <c r="B22" s="9"/>
      <c r="C22" s="10"/>
      <c r="D22" s="10"/>
      <c r="E22" s="13"/>
      <c r="F22" s="13"/>
      <c r="G22" s="14"/>
      <c r="H22" s="15"/>
      <c r="I22" s="15"/>
      <c r="J22" s="15"/>
      <c r="K22" s="9"/>
    </row>
    <row r="23" spans="1:11" s="7" customFormat="1" ht="39">
      <c r="A23" s="8" t="s">
        <v>17</v>
      </c>
      <c r="B23" s="9" t="s">
        <v>2</v>
      </c>
      <c r="C23" s="10">
        <v>38</v>
      </c>
      <c r="D23" s="10" t="s">
        <v>38</v>
      </c>
      <c r="E23" s="13">
        <v>0</v>
      </c>
      <c r="F23" s="13">
        <v>-0.001</v>
      </c>
      <c r="G23" s="14">
        <v>30</v>
      </c>
      <c r="H23" s="15">
        <f>(E23+F23)/2+((E23-F23)/2)*COS(2*(G23*PI()/180))</f>
        <v>-0.00024999999999999995</v>
      </c>
      <c r="I23" s="15">
        <f>(E23+F23)/2+((E23-F23)/2)*COS(2*(G23*PI()/180+60*PI()/180))</f>
        <v>-0.001</v>
      </c>
      <c r="J23" s="15">
        <f>(E23+F23)/2+((E23-F23)/2)*COS(2*(G23*PI()/180+120*PI()/180))</f>
        <v>-0.00025000000000000033</v>
      </c>
      <c r="K23" s="9" t="s">
        <v>14</v>
      </c>
    </row>
    <row r="24" spans="1:11" s="7" customFormat="1" ht="12.75">
      <c r="A24" s="8"/>
      <c r="B24" s="9"/>
      <c r="C24" s="10"/>
      <c r="D24" s="10"/>
      <c r="E24" s="13"/>
      <c r="F24" s="13"/>
      <c r="G24" s="14"/>
      <c r="H24" s="15"/>
      <c r="I24" s="15"/>
      <c r="J24" s="15"/>
      <c r="K24" s="9"/>
    </row>
    <row r="25" spans="1:11" s="7" customFormat="1" ht="39">
      <c r="A25" s="8" t="s">
        <v>16</v>
      </c>
      <c r="B25" s="9" t="s">
        <v>9</v>
      </c>
      <c r="C25" s="10">
        <v>18</v>
      </c>
      <c r="D25" s="10" t="s">
        <v>39</v>
      </c>
      <c r="E25" s="13">
        <f>6000/9000000</f>
        <v>0.0006666666666666666</v>
      </c>
      <c r="F25" s="13">
        <v>0</v>
      </c>
      <c r="G25" s="14">
        <v>30</v>
      </c>
      <c r="H25" s="15">
        <f>(E25+F25)/2+((E25-F25)/2)*COS(2*(G25*PI()/180))</f>
        <v>0.0005</v>
      </c>
      <c r="I25" s="15">
        <f>(E25+F25)/2+((E25-F25)/2)*COS(2*(G25*PI()/180+60*PI()/180))</f>
        <v>0</v>
      </c>
      <c r="J25" s="15">
        <f>(E25+F25)/2+((E25-F25)/2)*COS(2*(G25*PI()/180+120*PI()/180))</f>
        <v>0.0004999999999999998</v>
      </c>
      <c r="K25" s="9" t="s">
        <v>22</v>
      </c>
    </row>
    <row r="26" spans="1:11" s="7" customFormat="1" ht="12.75">
      <c r="A26" s="8"/>
      <c r="B26" s="9"/>
      <c r="C26" s="10"/>
      <c r="D26" s="10"/>
      <c r="E26" s="13"/>
      <c r="F26" s="13"/>
      <c r="G26" s="14"/>
      <c r="H26" s="15"/>
      <c r="I26" s="15"/>
      <c r="J26" s="15"/>
      <c r="K26" s="9"/>
    </row>
    <row r="27" spans="1:11" s="7" customFormat="1" ht="39">
      <c r="A27" s="8" t="s">
        <v>15</v>
      </c>
      <c r="B27" s="9" t="s">
        <v>9</v>
      </c>
      <c r="C27" s="10">
        <v>38</v>
      </c>
      <c r="D27" s="10" t="s">
        <v>40</v>
      </c>
      <c r="E27" s="13">
        <f>7000/9000000</f>
        <v>0.0007777777777777777</v>
      </c>
      <c r="F27" s="13">
        <v>-0.001</v>
      </c>
      <c r="G27" s="14">
        <v>30</v>
      </c>
      <c r="H27" s="15">
        <f>(E27+F27)/2+((E27-F27)/2)*COS(2*(G27*PI()/180))</f>
        <v>0.00033333333333333343</v>
      </c>
      <c r="I27" s="15">
        <f>(E27+F27)/2+((E27-F27)/2)*COS(2*(G27*PI()/180+60*PI()/180))</f>
        <v>-0.001</v>
      </c>
      <c r="J27" s="15">
        <f>(E27+F27)/2+((E27-F27)/2)*COS(2*(G27*PI()/180+120*PI()/180))</f>
        <v>0.0003333333333333327</v>
      </c>
      <c r="K27" s="9" t="s">
        <v>21</v>
      </c>
    </row>
    <row r="28" spans="1:11" s="7" customFormat="1" ht="12.75">
      <c r="A28" s="8"/>
      <c r="B28" s="9"/>
      <c r="C28" s="10"/>
      <c r="D28" s="10"/>
      <c r="E28" s="11"/>
      <c r="F28" s="11"/>
      <c r="G28" s="11"/>
      <c r="H28" s="9"/>
      <c r="I28" s="9"/>
      <c r="J28" s="9"/>
      <c r="K28" s="9"/>
    </row>
    <row r="29" spans="1:11" s="7" customFormat="1" ht="12.75">
      <c r="A29" s="8"/>
      <c r="B29" s="9"/>
      <c r="C29" s="10"/>
      <c r="D29" s="10"/>
      <c r="E29" s="10"/>
      <c r="F29" s="10"/>
      <c r="G29" s="10"/>
      <c r="H29" s="9"/>
      <c r="I29" s="9"/>
      <c r="J29" s="9"/>
      <c r="K29" s="9"/>
    </row>
    <row r="30" spans="2:10" ht="12.75">
      <c r="B30" s="1"/>
      <c r="C30" s="2"/>
      <c r="D30" s="2"/>
      <c r="E30" s="2"/>
      <c r="F30" s="2"/>
      <c r="G30" s="2"/>
      <c r="H30" s="1"/>
      <c r="I30" s="1"/>
      <c r="J30" s="1"/>
    </row>
    <row r="31" spans="2:10" ht="12.75">
      <c r="B31" s="1"/>
      <c r="C31" s="2"/>
      <c r="D31" s="2"/>
      <c r="E31" s="2"/>
      <c r="F31" s="2"/>
      <c r="G31" s="2"/>
      <c r="H31" s="1"/>
      <c r="I31" s="1"/>
      <c r="J31" s="1"/>
    </row>
    <row r="32" spans="2:10" ht="12.75">
      <c r="B32" s="1"/>
      <c r="C32" s="2"/>
      <c r="D32" s="2"/>
      <c r="E32" s="2"/>
      <c r="F32" s="2"/>
      <c r="G32" s="2"/>
      <c r="H32" s="1"/>
      <c r="I32" s="1"/>
      <c r="J32" s="1"/>
    </row>
    <row r="33" spans="2:10" ht="12.75">
      <c r="B33" s="1"/>
      <c r="C33" s="2"/>
      <c r="D33" s="2"/>
      <c r="E33" s="2"/>
      <c r="F33" s="2"/>
      <c r="G33" s="2"/>
      <c r="H33" s="1"/>
      <c r="I33" s="1"/>
      <c r="J33" s="1"/>
    </row>
    <row r="34" spans="2:10" ht="12.75">
      <c r="B34" s="1"/>
      <c r="C34" s="2"/>
      <c r="D34" s="2"/>
      <c r="E34" s="2"/>
      <c r="F34" s="2"/>
      <c r="G34" s="2"/>
      <c r="H34" s="1"/>
      <c r="I34" s="1"/>
      <c r="J34" s="1"/>
    </row>
    <row r="35" spans="2:10" ht="12.75">
      <c r="B35" s="1"/>
      <c r="C35" s="2"/>
      <c r="D35" s="2"/>
      <c r="E35" s="2"/>
      <c r="F35" s="2"/>
      <c r="G35" s="2"/>
      <c r="H35" s="1"/>
      <c r="I35" s="1"/>
      <c r="J35" s="1"/>
    </row>
    <row r="36" spans="2:10" ht="12.75">
      <c r="B36" s="1"/>
      <c r="C36" s="2"/>
      <c r="D36" s="2"/>
      <c r="E36" s="2"/>
      <c r="F36" s="2"/>
      <c r="G36" s="2"/>
      <c r="H36" s="1"/>
      <c r="I36" s="1"/>
      <c r="J36" s="1"/>
    </row>
    <row r="37" spans="2:10" ht="12.75">
      <c r="B37" s="1"/>
      <c r="C37" s="2"/>
      <c r="D37" s="2"/>
      <c r="E37" s="2"/>
      <c r="F37" s="2"/>
      <c r="G37" s="2"/>
      <c r="H37" s="1"/>
      <c r="I37" s="1"/>
      <c r="J37" s="1"/>
    </row>
    <row r="38" spans="2:10" ht="12.75">
      <c r="B38" s="1"/>
      <c r="C38" s="2"/>
      <c r="D38" s="2"/>
      <c r="E38" s="2"/>
      <c r="F38" s="2"/>
      <c r="G38" s="2"/>
      <c r="H38" s="1"/>
      <c r="I38" s="1"/>
      <c r="J38" s="1"/>
    </row>
    <row r="39" spans="2:10" ht="12.75">
      <c r="B39" s="1"/>
      <c r="C39" s="2"/>
      <c r="D39" s="2"/>
      <c r="E39" s="2"/>
      <c r="F39" s="2"/>
      <c r="G39" s="2"/>
      <c r="H39" s="1"/>
      <c r="I39" s="1"/>
      <c r="J39" s="1"/>
    </row>
  </sheetData>
  <mergeCells count="2">
    <mergeCell ref="E16:F16"/>
    <mergeCell ref="H16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7"/>
  <sheetViews>
    <sheetView workbookViewId="0" topLeftCell="A1">
      <selection activeCell="C11" sqref="C11"/>
    </sheetView>
  </sheetViews>
  <sheetFormatPr defaultColWidth="9.140625" defaultRowHeight="12.75"/>
  <cols>
    <col min="3" max="3" width="16.57421875" style="0" customWidth="1"/>
    <col min="4" max="4" width="14.8515625" style="0" customWidth="1"/>
  </cols>
  <sheetData>
    <row r="3" spans="3:7" ht="12.75">
      <c r="C3" t="s">
        <v>29</v>
      </c>
      <c r="D3" t="s">
        <v>30</v>
      </c>
      <c r="E3" s="3" t="s">
        <v>31</v>
      </c>
      <c r="F3" s="3" t="s">
        <v>16</v>
      </c>
      <c r="G3" s="3" t="s">
        <v>15</v>
      </c>
    </row>
    <row r="4" spans="5:7" ht="12.75">
      <c r="E4" s="3" t="s">
        <v>32</v>
      </c>
      <c r="F4" s="3" t="s">
        <v>32</v>
      </c>
      <c r="G4" s="3" t="s">
        <v>32</v>
      </c>
    </row>
    <row r="6" spans="3:7" ht="12.75">
      <c r="C6" t="s">
        <v>27</v>
      </c>
      <c r="D6" t="s">
        <v>28</v>
      </c>
      <c r="E6" s="16">
        <v>23.7073</v>
      </c>
      <c r="F6" s="16">
        <v>20.3815</v>
      </c>
      <c r="G6" s="16">
        <v>2.72478</v>
      </c>
    </row>
    <row r="7" spans="3:7" ht="12.75">
      <c r="C7" t="s">
        <v>27</v>
      </c>
      <c r="D7" t="s">
        <v>33</v>
      </c>
      <c r="E7" s="16">
        <v>23.7065</v>
      </c>
      <c r="F7" s="16">
        <v>5.25423</v>
      </c>
      <c r="G7" s="16">
        <v>6.26769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Brad Nelson</cp:lastModifiedBy>
  <dcterms:created xsi:type="dcterms:W3CDTF">2005-06-07T19:10:29Z</dcterms:created>
  <dcterms:modified xsi:type="dcterms:W3CDTF">2005-07-18T16:26:55Z</dcterms:modified>
  <cp:category/>
  <cp:version/>
  <cp:contentType/>
  <cp:contentStatus/>
</cp:coreProperties>
</file>