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1845" windowHeight="18120" tabRatio="639"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Form'!$A$1:$B$34</definedName>
    <definedName name="_xlnm.Print_Area" localSheetId="1">'Table I - Dsn Labor'!$A$1:$R$39</definedName>
    <definedName name="_xlnm.Print_Area" localSheetId="2">'Table II - M&amp;S'!$A$1:$G$43</definedName>
    <definedName name="_xlnm.Print_Area" localSheetId="3">'Table III - FabAssy &amp; Instl'!$A$6:$O$14</definedName>
    <definedName name="_xlnm.Print_Area" localSheetId="4">'Table IV - Conting &amp; Risk '!$A$1:$S$24</definedName>
    <definedName name="_xlnm.Print_Titles" localSheetId="2">'Table II - M&amp;S'!$6:$8</definedName>
    <definedName name="_xlnm.Print_Titles" localSheetId="3">'Table III - FabAssy &amp; Instl'!$6:$8</definedName>
  </definedNames>
  <calcPr fullCalcOnLoad="1"/>
</workbook>
</file>

<file path=xl/sharedStrings.xml><?xml version="1.0" encoding="utf-8"?>
<sst xmlns="http://schemas.openxmlformats.org/spreadsheetml/2006/main" count="225" uniqueCount="149">
  <si>
    <t xml:space="preserve">This WBS element consists of the design and fabrication of the base support structure.  The base support structure consists of the base column assemblies, interconnecting beams and column base hardware.  </t>
  </si>
  <si>
    <t>Schedule:</t>
  </si>
  <si>
    <t>See Attached</t>
  </si>
  <si>
    <t>Approvals:</t>
  </si>
  <si>
    <t xml:space="preserve"> </t>
  </si>
  <si>
    <t xml:space="preserve">Job Manager                                                                         </t>
  </si>
  <si>
    <t>________________________________________________________</t>
  </si>
  <si>
    <t xml:space="preserve">NOTE: Estimates are based on verbal and written budgetary  quotes from vendors, in-house shop estimates, current catalogue prices where available, and previous experience which includes designing similar magnets, neutral beams, diagnostics, structures, and supports for the following machines -  PLT, PDX, S1, MRX, CNT, and TFTR.
</t>
  </si>
  <si>
    <t>Prior experience on similar work - See Note below</t>
  </si>
  <si>
    <t>Engineering judgement based on prior experience - See Note below.</t>
  </si>
  <si>
    <t>The base support structure is the main gravity load carrying structure (~250,000lbs) for the entire machine. It must provide the gravity load path from the machine and distribute these loads to the test cel floor. It must also be capable of withstanding horizontal seismic accelerations of 0.171g and vertical accelerations of 0.108g.</t>
  </si>
  <si>
    <t>$/lb. (or per pkg.)</t>
  </si>
  <si>
    <t>Verbal quote StainlessStructurals - recent (-confirmed 1/08) - $/lb</t>
  </si>
  <si>
    <t>Catalog item McMaster-Carr (current online cat. 1/08)</t>
  </si>
  <si>
    <t>PPPL Shop estimate - adjusted by WBS Manager- filler rod 316L + Mn (Stellalloy)</t>
  </si>
  <si>
    <t>FDR prep</t>
  </si>
  <si>
    <t>Prepare SOW/RFQ</t>
  </si>
  <si>
    <t>EADD</t>
  </si>
  <si>
    <t>EAD*</t>
  </si>
  <si>
    <t>Disposition PDR chits</t>
  </si>
  <si>
    <t>Disposition FDR chits</t>
  </si>
  <si>
    <t>hrs.</t>
  </si>
  <si>
    <r>
      <t>Welding</t>
    </r>
    <r>
      <rPr>
        <i/>
        <sz val="10"/>
        <rFont val="Arial"/>
        <family val="0"/>
      </rPr>
      <t xml:space="preserve"> (4hrs @ 24 places)</t>
    </r>
  </si>
  <si>
    <r>
      <t>Welding</t>
    </r>
    <r>
      <rPr>
        <b/>
        <sz val="10"/>
        <rFont val="Arial"/>
        <family val="0"/>
      </rPr>
      <t xml:space="preserve"> </t>
    </r>
    <r>
      <rPr>
        <i/>
        <sz val="10"/>
        <rFont val="Arial"/>
        <family val="0"/>
      </rPr>
      <t>(4hrs @ 48 places)</t>
    </r>
  </si>
  <si>
    <t>Cut &amp; Drill plates</t>
  </si>
  <si>
    <t>Labor - PPPL:</t>
  </si>
  <si>
    <t>Design engrg. &amp; analysis</t>
  </si>
  <si>
    <t>Base Support layout &amp; design</t>
  </si>
  <si>
    <t>Disposition of deviation requests and non-conformances</t>
  </si>
  <si>
    <t>Description:</t>
  </si>
  <si>
    <t>EMTB</t>
  </si>
  <si>
    <t>Materials and Subcontracts (M&amp;S)</t>
  </si>
  <si>
    <t>Basis of Estimate</t>
  </si>
  <si>
    <t>EEEM</t>
  </si>
  <si>
    <t>EMSM</t>
  </si>
  <si>
    <t>Vendor Oversight, Inspection</t>
  </si>
  <si>
    <t>Coordination of Procurement Actions</t>
  </si>
  <si>
    <t>Subtotal Title III Design</t>
  </si>
  <si>
    <t>In-house Fabrication and Assembly and Installation</t>
  </si>
  <si>
    <t>Uncertainty of the Estimate</t>
  </si>
  <si>
    <t>Design Maturity</t>
  </si>
  <si>
    <t>High</t>
  </si>
  <si>
    <t>Medium</t>
  </si>
  <si>
    <t>Low</t>
  </si>
  <si>
    <t>Residual Risks</t>
  </si>
  <si>
    <t>HOURS</t>
  </si>
  <si>
    <t>Task ID</t>
  </si>
  <si>
    <t xml:space="preserve">Quote , metal suppliers online </t>
  </si>
  <si>
    <t xml:space="preserve">Quote B&amp;G fabricators </t>
  </si>
  <si>
    <t>Quote B&amp;G fabricators</t>
  </si>
  <si>
    <t>NCSX Work Approval Form (WAF)</t>
  </si>
  <si>
    <t xml:space="preserve">Job Title: Base Support Structure Design (1702) </t>
  </si>
  <si>
    <t>Job Title: Base Support Structure Procurements (1752)</t>
  </si>
  <si>
    <t>4 - Previous PPPL/ORNL Experieince (e.g., TFTR, NSTX, PLT, etc.)</t>
  </si>
  <si>
    <t>5 - Prototype Data/Test Results</t>
  </si>
  <si>
    <t>6 - Catelogue Price/Vendor Quote</t>
  </si>
  <si>
    <t>7 - Placed Contracts</t>
  </si>
  <si>
    <t>9 - Other</t>
  </si>
  <si>
    <t>Totals</t>
  </si>
  <si>
    <t>Category</t>
  </si>
  <si>
    <t>Amount ($)</t>
  </si>
  <si>
    <t>Amount (Hrs)</t>
  </si>
  <si>
    <t>% of ETC</t>
  </si>
  <si>
    <t>$</t>
  </si>
  <si>
    <t>TITLE I DESIGN COMPLETED</t>
  </si>
  <si>
    <t>TITLE III DESIGN</t>
  </si>
  <si>
    <t>TITLE II DESIGN</t>
  </si>
  <si>
    <t>Subtotal Title II Design</t>
  </si>
  <si>
    <t>% of ETC ($)</t>
  </si>
  <si>
    <t>% of ETC (Hrs)</t>
  </si>
  <si>
    <t>TOTALS</t>
  </si>
  <si>
    <t xml:space="preserve">Responsible Line Manager                                                    </t>
  </si>
  <si>
    <t xml:space="preserve">Project Manager                                                                   </t>
  </si>
  <si>
    <t xml:space="preserve">Engineering Department Head                                               </t>
  </si>
  <si>
    <t>41MS</t>
  </si>
  <si>
    <t>48MS</t>
  </si>
  <si>
    <t>37STK</t>
  </si>
  <si>
    <t>35TRVL</t>
  </si>
  <si>
    <t>31OT</t>
  </si>
  <si>
    <t>EMSB</t>
  </si>
  <si>
    <t>EASB</t>
  </si>
  <si>
    <t>4 - W8 x 35 x 24' - 316L stainless steel (LW)</t>
  </si>
  <si>
    <t>ORNL EM</t>
  </si>
  <si>
    <t>ORNL DSN</t>
  </si>
  <si>
    <t>Job Manager: Fred Dahlgren</t>
  </si>
  <si>
    <t>Purchased parts:</t>
  </si>
  <si>
    <t>Comments/Other Considerations</t>
  </si>
  <si>
    <t>WBS Title: Base Support Structures</t>
  </si>
  <si>
    <t>WBS Number:  172</t>
  </si>
  <si>
    <t>cost</t>
  </si>
  <si>
    <t>(ft.)</t>
  </si>
  <si>
    <t>lbs./ft.</t>
  </si>
  <si>
    <t>3/4" - 316L plate 36" x 48" base hub plate</t>
  </si>
  <si>
    <t>Weld rod &amp; roto-bores</t>
  </si>
  <si>
    <t>Job Numbers: 1702 and 1752</t>
  </si>
  <si>
    <t>Job Title: Base Support Structure Design (1702) and Base Support Structure Procurements (1752)</t>
  </si>
  <si>
    <t>Included in Table II</t>
  </si>
  <si>
    <t>X</t>
  </si>
  <si>
    <t>Standard parts and components</t>
  </si>
  <si>
    <t>Job 1702</t>
  </si>
  <si>
    <t>Job 1752</t>
  </si>
  <si>
    <t>PPPL Engineering/Tech Shop Estimate</t>
  </si>
  <si>
    <t>Metal Suppliers Internet Quote</t>
  </si>
  <si>
    <t>1  x 9" 316ss Hilti concrete anchors - 4 packs (Part#97799A730)</t>
  </si>
  <si>
    <t>24 - 316 SS flat washers 1.03" ID @$4.26 ea.</t>
  </si>
  <si>
    <t>PPPL Shop estimate - see Table V - adjusted by WBS Manager</t>
  </si>
  <si>
    <t>B&amp;G Quote</t>
  </si>
  <si>
    <t>Design Complexity</t>
  </si>
  <si>
    <t>3/4" - 316L plate 36" x 48" top &amp; bottom base column bases</t>
  </si>
  <si>
    <t>12 - Inconel 718 hex bolts 1-8 x 2.5" @ $55 ea.</t>
  </si>
  <si>
    <t>12 - Inconel 718 hex nuts  1-8 @ $38 ea.</t>
  </si>
  <si>
    <t>Total Materials</t>
  </si>
  <si>
    <t>PDR prep</t>
  </si>
  <si>
    <t>8 - Actual experience for NCSX Work</t>
  </si>
  <si>
    <t>8 - Actualexperience for NCSX Work</t>
  </si>
  <si>
    <t>Design requirements still not finalized.</t>
  </si>
  <si>
    <t>-10% - +15%</t>
  </si>
  <si>
    <t>5 - 4" x 4" x 3/8" thk. Angle sections - 316L</t>
  </si>
  <si>
    <t>24 Heater elements with thermostat controllers Cat.#3654K22</t>
  </si>
  <si>
    <t>4 - W12 x 50 x 24' - 316L stainless steel (LW)</t>
  </si>
  <si>
    <t>6 - Catalog Price/Vendor Quote</t>
  </si>
  <si>
    <t>4 - Previous PPPL/ORNL Experience (e.g., TFTR, NSTX, PLT, etc.)</t>
  </si>
  <si>
    <t>Title I and II Engineering for Base Support Structures and Title III Support of Fabrication Effort.</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</si>
  <si>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</si>
  <si>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</si>
  <si>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</si>
  <si>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</si>
  <si>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</si>
  <si>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</si>
  <si>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</si>
  <si>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</si>
  <si>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</si>
  <si>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</si>
  <si>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</si>
  <si>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</si>
  <si>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</si>
  <si>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</si>
  <si>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</si>
  <si>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</si>
  <si>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</si>
  <si>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</si>
  <si>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</si>
  <si>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</si>
  <si>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</si>
  <si>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NONE</t>
  </si>
  <si>
    <t>CATEGORIZATION CODES:</t>
  </si>
  <si>
    <t>1 - National Standards</t>
  </si>
  <si>
    <t>2 - Engineering Judgement/Experience</t>
  </si>
  <si>
    <t>3 - Estimates/Data from External Sources (e.g., W7X, ATF, etc.)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</si>
</sst>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_);_(* \(#,##0.000\);_(* &quot;-&quot;???_);_(@_)"/>
    <numFmt numFmtId="184" formatCode="_(* #,##0.0_);_(* \(#,##0.0\);_(* &quot;-&quot;??_);_(@_)"/>
    <numFmt numFmtId="185" formatCode="_(* #,##0_);_(* \(#,##0\);_(* &quot;-&quot;??_);_(@_)"/>
    <numFmt numFmtId="186" formatCode="[Blue]\+\ \$#,##0_);[Red]\(&quot;$&quot;#,##0\)"/>
    <numFmt numFmtId="187" formatCode="[Blue]\+\ 0.00_);[Red]\(0.00\)"/>
  </numFmts>
  <fonts count="31">
    <font>
      <sz val="10"/>
      <name val="Arial"/>
      <family val="0"/>
    </font>
    <font>
      <b/>
      <sz val="12"/>
      <name val="Arial"/>
      <family val="2"/>
    </font>
    <font>
      <b/>
      <sz val="10"/>
      <name val="Arial"/>
      <family val="0"/>
    </font>
    <font>
      <b/>
      <i/>
      <sz val="10"/>
      <name val="Arial"/>
      <family val="0"/>
    </font>
    <font>
      <i/>
      <sz val="10"/>
      <name val="Arial"/>
      <family val="0"/>
    </font>
    <font>
      <b/>
      <u val="single"/>
      <sz val="10"/>
      <name val="Arial"/>
      <family val="2"/>
    </font>
    <font>
      <sz val="10"/>
      <color indexed="10"/>
      <name val="Arial"/>
      <family val="2"/>
    </font>
    <font>
      <b/>
      <sz val="14"/>
      <name val="Arial"/>
      <family val="2"/>
    </font>
    <font>
      <b/>
      <sz val="16"/>
      <name val="Arial"/>
      <family val="2"/>
    </font>
    <font>
      <sz val="8"/>
      <name val="Arial"/>
      <family val="0"/>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sz val="10"/>
      <name val="Helv"/>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sz val="11"/>
      <name val="Arial"/>
      <family val="0"/>
    </font>
    <font>
      <b/>
      <u val="single"/>
      <sz val="16"/>
      <name val="Arial"/>
      <family val="2"/>
    </font>
    <font>
      <b/>
      <i/>
      <sz val="10"/>
      <color indexed="10"/>
      <name val="Arial"/>
      <family val="0"/>
    </font>
  </fonts>
  <fills count="9">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9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8" fillId="0" borderId="0" xfId="0" applyFont="1" applyAlignment="1">
      <alignment/>
    </xf>
    <xf numFmtId="0" fontId="7"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0"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5" fillId="0" borderId="0" xfId="0" applyNumberFormat="1" applyFont="1" applyFill="1" applyBorder="1" applyAlignment="1">
      <alignment horizontal="center"/>
    </xf>
    <xf numFmtId="0" fontId="12" fillId="0" borderId="0" xfId="0" applyFont="1" applyFill="1" applyBorder="1" applyAlignment="1">
      <alignment horizontal="center"/>
    </xf>
    <xf numFmtId="8" fontId="3" fillId="0" borderId="0" xfId="0" applyNumberFormat="1" applyFont="1" applyFill="1" applyBorder="1" applyAlignment="1">
      <alignment horizontal="center"/>
    </xf>
    <xf numFmtId="8" fontId="11"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xf>
    <xf numFmtId="168" fontId="10" fillId="0" borderId="0" xfId="0" applyNumberFormat="1" applyFont="1" applyFill="1" applyBorder="1" applyAlignment="1">
      <alignment horizontal="left"/>
    </xf>
    <xf numFmtId="169" fontId="13" fillId="0" borderId="0" xfId="0" applyNumberFormat="1" applyFont="1" applyFill="1" applyBorder="1" applyAlignment="1">
      <alignment horizontal="center"/>
    </xf>
    <xf numFmtId="0" fontId="20" fillId="0" borderId="2" xfId="0" applyFont="1" applyBorder="1" applyAlignment="1">
      <alignment horizontal="centerContinuous"/>
    </xf>
    <xf numFmtId="0" fontId="21" fillId="0" borderId="3" xfId="0" applyFont="1" applyBorder="1" applyAlignment="1">
      <alignment horizontal="centerContinuous"/>
    </xf>
    <xf numFmtId="0" fontId="21" fillId="0" borderId="4" xfId="0" applyFont="1" applyBorder="1" applyAlignment="1">
      <alignment horizontal="centerContinuous"/>
    </xf>
    <xf numFmtId="0" fontId="22" fillId="0" borderId="2" xfId="0" applyFont="1" applyBorder="1" applyAlignment="1">
      <alignment horizontal="centerContinuous"/>
    </xf>
    <xf numFmtId="0" fontId="19" fillId="2" borderId="0" xfId="0" applyFont="1" applyFill="1" applyAlignment="1">
      <alignment/>
    </xf>
    <xf numFmtId="0" fontId="0" fillId="0" borderId="0" xfId="0" applyAlignment="1">
      <alignment horizontal="centerContinuous" vertical="top"/>
    </xf>
    <xf numFmtId="0" fontId="7" fillId="0" borderId="0" xfId="0" applyFont="1" applyAlignment="1">
      <alignment/>
    </xf>
    <xf numFmtId="0" fontId="0" fillId="3" borderId="0" xfId="0" applyFill="1"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horizontal="center"/>
    </xf>
    <xf numFmtId="0" fontId="18"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5"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Alignment="1">
      <alignment textRotation="91"/>
    </xf>
    <xf numFmtId="0" fontId="23" fillId="0" borderId="0" xfId="0" applyFont="1" applyFill="1" applyAlignment="1">
      <alignment textRotation="91"/>
    </xf>
    <xf numFmtId="0" fontId="19" fillId="4" borderId="0" xfId="0" applyFont="1" applyFill="1" applyAlignment="1">
      <alignment textRotation="91"/>
    </xf>
    <xf numFmtId="0" fontId="23"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4" fillId="0" borderId="7" xfId="0" applyFont="1" applyFill="1" applyBorder="1" applyAlignment="1">
      <alignment textRotation="90" wrapText="1"/>
    </xf>
    <xf numFmtId="0" fontId="24" fillId="0" borderId="8" xfId="0" applyFont="1" applyFill="1" applyBorder="1" applyAlignment="1">
      <alignment textRotation="90" wrapText="1"/>
    </xf>
    <xf numFmtId="0" fontId="24" fillId="0" borderId="9" xfId="0" applyFont="1" applyFill="1" applyBorder="1" applyAlignment="1">
      <alignment textRotation="90" wrapText="1"/>
    </xf>
    <xf numFmtId="0" fontId="25" fillId="0" borderId="7" xfId="0" applyFont="1" applyFill="1" applyBorder="1" applyAlignment="1">
      <alignment textRotation="90" wrapText="1"/>
    </xf>
    <xf numFmtId="0" fontId="25" fillId="0" borderId="8" xfId="0" applyFont="1" applyFill="1" applyBorder="1" applyAlignment="1">
      <alignment textRotation="90" wrapText="1"/>
    </xf>
    <xf numFmtId="0" fontId="10" fillId="0" borderId="8"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textRotation="90"/>
    </xf>
    <xf numFmtId="0" fontId="0" fillId="2" borderId="0" xfId="0" applyFont="1" applyFill="1" applyAlignment="1">
      <alignment/>
    </xf>
    <xf numFmtId="0" fontId="0" fillId="0" borderId="0" xfId="0" applyFont="1" applyAlignment="1">
      <alignment textRotation="91"/>
    </xf>
    <xf numFmtId="0" fontId="0" fillId="2" borderId="0" xfId="0" applyFont="1" applyFill="1" applyAlignment="1">
      <alignment textRotation="91"/>
    </xf>
    <xf numFmtId="0" fontId="17" fillId="3" borderId="0" xfId="0" applyFont="1" applyFill="1" applyAlignment="1">
      <alignment/>
    </xf>
    <xf numFmtId="0" fontId="19" fillId="0" borderId="0" xfId="0" applyFont="1" applyFill="1" applyAlignment="1">
      <alignment/>
    </xf>
    <xf numFmtId="0" fontId="2" fillId="0" borderId="0" xfId="0" applyFont="1" applyFill="1" applyAlignment="1">
      <alignment horizontal="center" wrapText="1"/>
    </xf>
    <xf numFmtId="0" fontId="24" fillId="0" borderId="0" xfId="0" applyFont="1" applyAlignment="1">
      <alignment horizontal="left"/>
    </xf>
    <xf numFmtId="174" fontId="0" fillId="0" borderId="0" xfId="0" applyNumberFormat="1" applyFont="1" applyAlignment="1">
      <alignment horizontal="right"/>
    </xf>
    <xf numFmtId="174" fontId="0" fillId="3"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174" fontId="2" fillId="0" borderId="0" xfId="0" applyNumberFormat="1" applyFont="1" applyAlignment="1">
      <alignment horizontal="center"/>
    </xf>
    <xf numFmtId="0" fontId="8" fillId="0" borderId="0" xfId="0" applyFont="1" applyAlignment="1">
      <alignment horizontal="right"/>
    </xf>
    <xf numFmtId="0" fontId="0" fillId="0" borderId="0" xfId="0" applyAlignment="1">
      <alignment horizontal="right"/>
    </xf>
    <xf numFmtId="0" fontId="0" fillId="3" borderId="0" xfId="0" applyFill="1" applyAlignment="1">
      <alignment horizontal="right"/>
    </xf>
    <xf numFmtId="0" fontId="21" fillId="0" borderId="3" xfId="0" applyFont="1" applyBorder="1" applyAlignment="1">
      <alignment horizontal="right"/>
    </xf>
    <xf numFmtId="0" fontId="10" fillId="0" borderId="8" xfId="0" applyFont="1" applyFill="1" applyBorder="1" applyAlignment="1">
      <alignment horizontal="right" textRotation="90" wrapText="1"/>
    </xf>
    <xf numFmtId="0" fontId="0" fillId="4" borderId="0" xfId="0" applyFont="1" applyFill="1" applyAlignment="1">
      <alignment horizontal="right" textRotation="90"/>
    </xf>
    <xf numFmtId="0" fontId="0" fillId="0" borderId="0" xfId="0" applyFont="1" applyAlignment="1">
      <alignment horizontal="right" textRotation="90"/>
    </xf>
    <xf numFmtId="0" fontId="0" fillId="0" borderId="0" xfId="0" applyFont="1" applyAlignment="1">
      <alignment horizontal="right" textRotation="91"/>
    </xf>
    <xf numFmtId="0" fontId="23" fillId="0" borderId="0" xfId="0" applyFont="1" applyFill="1" applyAlignment="1">
      <alignment horizontal="right" textRotation="91"/>
    </xf>
    <xf numFmtId="0" fontId="23" fillId="4" borderId="0" xfId="0" applyFont="1" applyFill="1" applyAlignment="1">
      <alignment horizontal="right" textRotation="91"/>
    </xf>
    <xf numFmtId="0" fontId="19" fillId="0" borderId="0" xfId="0" applyFont="1" applyFill="1" applyAlignment="1">
      <alignment horizontal="right" textRotation="91"/>
    </xf>
    <xf numFmtId="0" fontId="0" fillId="0" borderId="0" xfId="0" applyFont="1" applyAlignment="1">
      <alignment horizontal="left"/>
    </xf>
    <xf numFmtId="0" fontId="2" fillId="0" borderId="0" xfId="0" applyFont="1" applyFill="1" applyAlignment="1">
      <alignment/>
    </xf>
    <xf numFmtId="0" fontId="0" fillId="0" borderId="0" xfId="0" applyFont="1" applyAlignment="1">
      <alignment horizontal="right"/>
    </xf>
    <xf numFmtId="0" fontId="0" fillId="2" borderId="0" xfId="0" applyFont="1" applyFill="1" applyAlignment="1">
      <alignment/>
    </xf>
    <xf numFmtId="0" fontId="0" fillId="0" borderId="0" xfId="0" applyFont="1" applyAlignment="1">
      <alignment horizontal="left"/>
    </xf>
    <xf numFmtId="0" fontId="24" fillId="0" borderId="0" xfId="0" applyFont="1" applyAlignment="1">
      <alignment/>
    </xf>
    <xf numFmtId="0" fontId="24" fillId="2"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4" borderId="0" xfId="0" applyFont="1" applyFill="1" applyAlignment="1">
      <alignment/>
    </xf>
    <xf numFmtId="0" fontId="24" fillId="0" borderId="0" xfId="0" applyFont="1" applyFill="1" applyAlignment="1">
      <alignment horizontal="left"/>
    </xf>
    <xf numFmtId="0" fontId="2" fillId="0" borderId="0" xfId="0" applyFont="1" applyAlignment="1">
      <alignment/>
    </xf>
    <xf numFmtId="0" fontId="0" fillId="0" borderId="0" xfId="0" applyAlignment="1">
      <alignment wrapText="1"/>
    </xf>
    <xf numFmtId="0" fontId="2" fillId="0" borderId="0" xfId="0" applyFont="1" applyAlignment="1">
      <alignment vertical="top"/>
    </xf>
    <xf numFmtId="0" fontId="2" fillId="0" borderId="0" xfId="0" applyFont="1" applyAlignment="1">
      <alignment horizontal="center" vertical="top"/>
    </xf>
    <xf numFmtId="0" fontId="0" fillId="0" borderId="4" xfId="0" applyBorder="1" applyAlignment="1">
      <alignment horizontal="centerContinuous"/>
    </xf>
    <xf numFmtId="0" fontId="2" fillId="0" borderId="5" xfId="0" applyFont="1" applyBorder="1" applyAlignment="1">
      <alignment/>
    </xf>
    <xf numFmtId="0" fontId="8" fillId="0" borderId="10" xfId="0" applyFont="1" applyBorder="1" applyAlignment="1">
      <alignment/>
    </xf>
    <xf numFmtId="0" fontId="8" fillId="0" borderId="5" xfId="0" applyFont="1" applyBorder="1" applyAlignment="1">
      <alignment/>
    </xf>
    <xf numFmtId="0" fontId="0" fillId="0" borderId="10" xfId="0" applyBorder="1" applyAlignment="1">
      <alignment/>
    </xf>
    <xf numFmtId="0" fontId="0" fillId="0" borderId="10" xfId="0" applyFont="1" applyBorder="1" applyAlignment="1">
      <alignment vertical="top" wrapText="1"/>
    </xf>
    <xf numFmtId="0" fontId="0" fillId="0" borderId="0" xfId="0" applyAlignment="1">
      <alignment horizontal="left" vertical="top" wrapText="1"/>
    </xf>
    <xf numFmtId="0" fontId="2" fillId="0" borderId="10" xfId="0" applyFont="1" applyBorder="1" applyAlignment="1">
      <alignment horizontal="justify" vertical="top"/>
    </xf>
    <xf numFmtId="0" fontId="29" fillId="0" borderId="2" xfId="0" applyFont="1" applyBorder="1" applyAlignment="1">
      <alignment horizontal="centerContinuous"/>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6" xfId="0" applyFont="1" applyBorder="1" applyAlignment="1">
      <alignment/>
    </xf>
    <xf numFmtId="0" fontId="0" fillId="0" borderId="11" xfId="0" applyBorder="1" applyAlignment="1">
      <alignment horizontal="left"/>
    </xf>
    <xf numFmtId="0" fontId="0" fillId="0" borderId="0" xfId="0" applyAlignment="1">
      <alignment horizontal="left"/>
    </xf>
    <xf numFmtId="0" fontId="2" fillId="0" borderId="0" xfId="0" applyFont="1" applyFill="1" applyAlignment="1">
      <alignment/>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horizontal="right" vertical="top"/>
    </xf>
    <xf numFmtId="0" fontId="0" fillId="4" borderId="0" xfId="0" applyFont="1" applyFill="1" applyAlignment="1">
      <alignment vertical="top"/>
    </xf>
    <xf numFmtId="0" fontId="2" fillId="0" borderId="0" xfId="0" applyFont="1" applyFill="1" applyAlignment="1">
      <alignment vertical="top" wrapText="1"/>
    </xf>
    <xf numFmtId="0" fontId="6" fillId="0" borderId="0" xfId="0" applyFont="1" applyAlignment="1">
      <alignment horizontal="center" vertical="top"/>
    </xf>
    <xf numFmtId="0" fontId="0" fillId="0" borderId="0" xfId="0" applyFont="1" applyAlignment="1">
      <alignment/>
    </xf>
    <xf numFmtId="0" fontId="2" fillId="0" borderId="0" xfId="0" applyFont="1" applyAlignment="1">
      <alignment horizontal="center" wrapText="1"/>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wrapText="1"/>
    </xf>
    <xf numFmtId="0" fontId="2" fillId="5" borderId="2" xfId="0" applyFont="1" applyFill="1" applyBorder="1" applyAlignment="1">
      <alignment horizontal="centerContinuous"/>
    </xf>
    <xf numFmtId="0" fontId="0" fillId="5" borderId="3" xfId="0" applyFill="1" applyBorder="1" applyAlignment="1">
      <alignment horizontal="centerContinuous"/>
    </xf>
    <xf numFmtId="166" fontId="0" fillId="5" borderId="4" xfId="0" applyNumberFormat="1" applyFill="1" applyBorder="1" applyAlignment="1">
      <alignment horizontal="centerContinuous"/>
    </xf>
    <xf numFmtId="0" fontId="2" fillId="5" borderId="0" xfId="0" applyFont="1" applyFill="1" applyAlignment="1">
      <alignment horizontal="center"/>
    </xf>
    <xf numFmtId="0" fontId="0" fillId="5" borderId="0" xfId="0" applyFill="1" applyAlignment="1">
      <alignment/>
    </xf>
    <xf numFmtId="0" fontId="0" fillId="6" borderId="0" xfId="0" applyFill="1" applyAlignment="1">
      <alignment/>
    </xf>
    <xf numFmtId="0" fontId="2" fillId="5" borderId="5" xfId="0" applyFont="1" applyFill="1" applyBorder="1" applyAlignment="1">
      <alignment/>
    </xf>
    <xf numFmtId="0" fontId="0" fillId="5" borderId="0" xfId="0" applyFill="1" applyBorder="1" applyAlignment="1">
      <alignment/>
    </xf>
    <xf numFmtId="166" fontId="0" fillId="5" borderId="10" xfId="0" applyNumberFormat="1" applyFill="1" applyBorder="1" applyAlignment="1">
      <alignment/>
    </xf>
    <xf numFmtId="1" fontId="0" fillId="5" borderId="0" xfId="0" applyNumberFormat="1" applyFill="1" applyBorder="1" applyAlignment="1">
      <alignment/>
    </xf>
    <xf numFmtId="166" fontId="13" fillId="5" borderId="10" xfId="0" applyNumberFormat="1" applyFont="1" applyFill="1" applyBorder="1" applyAlignment="1">
      <alignment horizontal="center"/>
    </xf>
    <xf numFmtId="166" fontId="2" fillId="5" borderId="10" xfId="0" applyNumberFormat="1" applyFont="1" applyFill="1" applyBorder="1" applyAlignment="1">
      <alignment horizontal="center"/>
    </xf>
    <xf numFmtId="166" fontId="0" fillId="5" borderId="10" xfId="0" applyNumberFormat="1" applyFill="1" applyBorder="1" applyAlignment="1">
      <alignment horizontal="center"/>
    </xf>
    <xf numFmtId="0" fontId="2" fillId="5" borderId="6" xfId="0" applyFont="1" applyFill="1" applyBorder="1" applyAlignment="1">
      <alignment/>
    </xf>
    <xf numFmtId="0" fontId="0" fillId="5" borderId="1" xfId="0" applyFill="1" applyBorder="1" applyAlignment="1">
      <alignment/>
    </xf>
    <xf numFmtId="1" fontId="0" fillId="5" borderId="1" xfId="0" applyNumberFormat="1" applyFill="1" applyBorder="1" applyAlignment="1">
      <alignment/>
    </xf>
    <xf numFmtId="166" fontId="0" fillId="5" borderId="11" xfId="0" applyNumberFormat="1" applyFill="1" applyBorder="1" applyAlignment="1">
      <alignment horizontal="center"/>
    </xf>
    <xf numFmtId="9" fontId="0" fillId="0" borderId="0" xfId="0" applyNumberFormat="1" applyAlignment="1">
      <alignment/>
    </xf>
    <xf numFmtId="9" fontId="2" fillId="0" borderId="0" xfId="0" applyNumberFormat="1" applyFont="1" applyAlignment="1">
      <alignment/>
    </xf>
    <xf numFmtId="0" fontId="2" fillId="0" borderId="0" xfId="0" applyFont="1" applyAlignment="1">
      <alignment horizontal="center" wrapText="1"/>
    </xf>
    <xf numFmtId="0" fontId="2" fillId="0" borderId="0" xfId="0" applyFont="1" applyAlignment="1">
      <alignment horizontal="center" vertical="top"/>
    </xf>
    <xf numFmtId="42" fontId="0" fillId="0" borderId="0" xfId="0" applyNumberFormat="1" applyFont="1" applyAlignment="1">
      <alignment/>
    </xf>
    <xf numFmtId="42" fontId="0" fillId="0" borderId="0" xfId="0" applyNumberFormat="1" applyFont="1" applyAlignment="1">
      <alignment vertical="top"/>
    </xf>
    <xf numFmtId="41" fontId="0" fillId="0" borderId="0" xfId="0" applyNumberFormat="1" applyFont="1" applyFill="1" applyAlignment="1">
      <alignment/>
    </xf>
    <xf numFmtId="37" fontId="0" fillId="0" borderId="0" xfId="0" applyNumberFormat="1" applyFont="1" applyAlignment="1">
      <alignment/>
    </xf>
    <xf numFmtId="37" fontId="24" fillId="0" borderId="0" xfId="0" applyNumberFormat="1" applyFont="1" applyAlignment="1">
      <alignment horizontal="left"/>
    </xf>
    <xf numFmtId="37" fontId="0" fillId="0" borderId="0" xfId="0" applyNumberFormat="1" applyFont="1" applyFill="1" applyAlignment="1">
      <alignment/>
    </xf>
    <xf numFmtId="37" fontId="0" fillId="0" borderId="0" xfId="0" applyNumberFormat="1" applyFont="1" applyFill="1" applyAlignment="1">
      <alignment vertical="top"/>
    </xf>
    <xf numFmtId="0" fontId="0" fillId="0" borderId="10" xfId="0" applyFont="1" applyBorder="1" applyAlignment="1">
      <alignment textRotation="90"/>
    </xf>
    <xf numFmtId="37" fontId="0" fillId="0" borderId="10" xfId="0" applyNumberFormat="1" applyFont="1" applyBorder="1" applyAlignment="1">
      <alignment/>
    </xf>
    <xf numFmtId="37" fontId="24" fillId="0" borderId="10" xfId="0" applyNumberFormat="1" applyFont="1" applyBorder="1" applyAlignment="1">
      <alignment horizontal="left"/>
    </xf>
    <xf numFmtId="37" fontId="0" fillId="0" borderId="10" xfId="0" applyNumberFormat="1" applyFont="1" applyFill="1" applyBorder="1" applyAlignment="1">
      <alignment/>
    </xf>
    <xf numFmtId="37" fontId="0" fillId="0" borderId="10" xfId="0" applyNumberFormat="1" applyFont="1" applyFill="1" applyBorder="1" applyAlignment="1">
      <alignment vertical="top"/>
    </xf>
    <xf numFmtId="41" fontId="0" fillId="0" borderId="10" xfId="0" applyNumberFormat="1" applyFont="1" applyFill="1" applyBorder="1" applyAlignment="1">
      <alignment/>
    </xf>
    <xf numFmtId="0" fontId="2" fillId="7" borderId="0" xfId="0" applyFont="1" applyFill="1" applyAlignment="1">
      <alignment/>
    </xf>
    <xf numFmtId="0" fontId="0" fillId="7" borderId="0" xfId="0" applyFont="1" applyFill="1" applyAlignment="1">
      <alignment/>
    </xf>
    <xf numFmtId="0" fontId="3" fillId="0" borderId="0" xfId="0" applyFont="1" applyAlignment="1">
      <alignment horizontal="center"/>
    </xf>
    <xf numFmtId="0" fontId="3" fillId="0" borderId="0" xfId="0" applyFont="1" applyFill="1" applyAlignment="1">
      <alignment/>
    </xf>
    <xf numFmtId="0" fontId="3" fillId="0" borderId="0" xfId="0" applyFont="1" applyAlignment="1">
      <alignment/>
    </xf>
    <xf numFmtId="37" fontId="3" fillId="0" borderId="0" xfId="0" applyNumberFormat="1" applyFont="1" applyAlignment="1">
      <alignment/>
    </xf>
    <xf numFmtId="37" fontId="3" fillId="0" borderId="10" xfId="0" applyNumberFormat="1" applyFont="1" applyBorder="1" applyAlignment="1">
      <alignment/>
    </xf>
    <xf numFmtId="0" fontId="3" fillId="2" borderId="0" xfId="0" applyFont="1" applyFill="1" applyAlignment="1">
      <alignment/>
    </xf>
    <xf numFmtId="42" fontId="3" fillId="0" borderId="0" xfId="0" applyNumberFormat="1" applyFont="1" applyAlignment="1">
      <alignment/>
    </xf>
    <xf numFmtId="1" fontId="3" fillId="0" borderId="0" xfId="0" applyNumberFormat="1" applyFont="1" applyAlignment="1">
      <alignment horizontal="centerContinuous"/>
    </xf>
    <xf numFmtId="1" fontId="3" fillId="0" borderId="0" xfId="0" applyNumberFormat="1" applyFont="1" applyAlignment="1">
      <alignment/>
    </xf>
    <xf numFmtId="5" fontId="3" fillId="0" borderId="0" xfId="0" applyNumberFormat="1" applyFont="1" applyFill="1" applyAlignment="1">
      <alignment/>
    </xf>
    <xf numFmtId="5" fontId="3" fillId="0" borderId="10" xfId="0" applyNumberFormat="1" applyFont="1" applyFill="1" applyBorder="1" applyAlignment="1">
      <alignment/>
    </xf>
    <xf numFmtId="1" fontId="3" fillId="0" borderId="0" xfId="0" applyNumberFormat="1" applyFont="1" applyFill="1" applyAlignment="1">
      <alignment/>
    </xf>
    <xf numFmtId="1" fontId="3" fillId="0" borderId="0" xfId="0" applyNumberFormat="1" applyFont="1" applyFill="1" applyAlignment="1">
      <alignment horizontal="right"/>
    </xf>
    <xf numFmtId="1" fontId="3" fillId="4" borderId="0" xfId="0" applyNumberFormat="1" applyFont="1" applyFill="1" applyAlignment="1">
      <alignment/>
    </xf>
    <xf numFmtId="0" fontId="8" fillId="0" borderId="0" xfId="0" applyFont="1" applyAlignment="1">
      <alignment horizontal="center"/>
    </xf>
    <xf numFmtId="0" fontId="2" fillId="3" borderId="0" xfId="0" applyFont="1" applyFill="1" applyAlignment="1">
      <alignment horizontal="center"/>
    </xf>
    <xf numFmtId="0" fontId="2" fillId="0" borderId="1" xfId="0" applyFont="1" applyBorder="1" applyAlignment="1">
      <alignment horizontal="center"/>
    </xf>
    <xf numFmtId="0" fontId="2" fillId="0" borderId="0" xfId="0" applyFont="1" applyFill="1" applyBorder="1" applyAlignment="1">
      <alignment horizontal="center"/>
    </xf>
    <xf numFmtId="42" fontId="8" fillId="0" borderId="0" xfId="0" applyNumberFormat="1" applyFont="1" applyAlignment="1">
      <alignment/>
    </xf>
    <xf numFmtId="42" fontId="0" fillId="0" borderId="0" xfId="0" applyNumberFormat="1" applyAlignment="1">
      <alignment wrapText="1"/>
    </xf>
    <xf numFmtId="42" fontId="0" fillId="0" borderId="0" xfId="0" applyNumberFormat="1" applyAlignment="1">
      <alignment/>
    </xf>
    <xf numFmtId="42" fontId="0" fillId="3" borderId="0" xfId="0" applyNumberFormat="1" applyFill="1" applyAlignment="1">
      <alignment/>
    </xf>
    <xf numFmtId="42" fontId="0" fillId="0" borderId="1" xfId="0" applyNumberFormat="1" applyBorder="1" applyAlignment="1">
      <alignment/>
    </xf>
    <xf numFmtId="42" fontId="2" fillId="0" borderId="0" xfId="0" applyNumberFormat="1" applyFont="1" applyAlignment="1">
      <alignment horizontal="center" wrapText="1"/>
    </xf>
    <xf numFmtId="42" fontId="2" fillId="0" borderId="0" xfId="0" applyNumberFormat="1" applyFont="1" applyAlignment="1">
      <alignment/>
    </xf>
    <xf numFmtId="1" fontId="2" fillId="0" borderId="0" xfId="0" applyNumberFormat="1" applyFont="1" applyFill="1" applyBorder="1" applyAlignment="1">
      <alignment/>
    </xf>
    <xf numFmtId="1" fontId="2" fillId="0" borderId="0" xfId="0" applyNumberFormat="1" applyFont="1" applyAlignment="1">
      <alignment/>
    </xf>
    <xf numFmtId="0" fontId="0" fillId="0" borderId="0" xfId="0" applyFill="1" applyBorder="1" applyAlignment="1">
      <alignment vertical="top"/>
    </xf>
    <xf numFmtId="8" fontId="0" fillId="0" borderId="0" xfId="0" applyNumberFormat="1" applyFill="1" applyBorder="1" applyAlignment="1">
      <alignment vertical="top"/>
    </xf>
    <xf numFmtId="174" fontId="0" fillId="0" borderId="0" xfId="0" applyNumberFormat="1" applyFont="1" applyFill="1" applyBorder="1" applyAlignment="1">
      <alignment horizontal="right"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174" fontId="0" fillId="0" borderId="0" xfId="0" applyNumberFormat="1" applyAlignment="1">
      <alignment vertical="top"/>
    </xf>
    <xf numFmtId="0" fontId="0" fillId="0" borderId="0" xfId="0" applyAlignment="1">
      <alignment vertical="top"/>
    </xf>
    <xf numFmtId="0" fontId="0" fillId="0" borderId="0" xfId="0" applyFill="1" applyAlignment="1">
      <alignmen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69" fontId="28" fillId="0" borderId="0" xfId="0" applyNumberFormat="1" applyFont="1" applyFill="1" applyBorder="1" applyAlignment="1">
      <alignment horizontal="right" vertical="top"/>
    </xf>
    <xf numFmtId="7" fontId="0" fillId="0" borderId="0" xfId="17" applyFont="1" applyFill="1" applyBorder="1" applyAlignment="1">
      <alignment horizontal="right" vertical="top"/>
    </xf>
    <xf numFmtId="169" fontId="0" fillId="0" borderId="0" xfId="0" applyNumberFormat="1" applyFont="1" applyFill="1" applyBorder="1" applyAlignment="1">
      <alignment horizontal="right"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174" fontId="0" fillId="0" borderId="0" xfId="17" applyNumberFormat="1" applyFont="1" applyFill="1" applyBorder="1" applyAlignment="1">
      <alignment horizontal="right" vertical="top"/>
    </xf>
    <xf numFmtId="0" fontId="0" fillId="0" borderId="0" xfId="0" applyFill="1" applyBorder="1" applyAlignment="1">
      <alignment vertical="top" wrapText="1"/>
    </xf>
    <xf numFmtId="42" fontId="0" fillId="0" borderId="0" xfId="0" applyNumberFormat="1" applyAlignment="1">
      <alignment vertical="top"/>
    </xf>
    <xf numFmtId="0" fontId="2" fillId="0" borderId="0" xfId="0" applyFont="1" applyFill="1" applyBorder="1" applyAlignment="1">
      <alignment horizontal="left" vertical="top"/>
    </xf>
    <xf numFmtId="174" fontId="2" fillId="0" borderId="0" xfId="0" applyNumberFormat="1" applyFont="1" applyFill="1" applyBorder="1" applyAlignment="1">
      <alignment horizontal="right" vertical="top"/>
    </xf>
    <xf numFmtId="0" fontId="4" fillId="0" borderId="0" xfId="0" applyFont="1" applyFill="1" applyBorder="1" applyAlignment="1">
      <alignment vertical="top"/>
    </xf>
    <xf numFmtId="0" fontId="0" fillId="0" borderId="0" xfId="0" applyAlignment="1">
      <alignment vertical="top" wrapText="1"/>
    </xf>
    <xf numFmtId="1" fontId="2" fillId="0" borderId="0" xfId="0" applyNumberFormat="1" applyFont="1" applyFill="1" applyBorder="1" applyAlignment="1">
      <alignment horizontal="center" vertical="top"/>
    </xf>
    <xf numFmtId="168" fontId="2" fillId="0" borderId="0" xfId="0" applyNumberFormat="1" applyFont="1" applyFill="1" applyBorder="1" applyAlignment="1">
      <alignment horizontal="center" vertical="top"/>
    </xf>
    <xf numFmtId="174" fontId="2" fillId="0" borderId="0" xfId="0" applyNumberFormat="1" applyFont="1" applyFill="1" applyBorder="1" applyAlignment="1">
      <alignment horizontal="center" vertical="top"/>
    </xf>
    <xf numFmtId="1" fontId="0" fillId="0" borderId="0" xfId="0" applyNumberFormat="1" applyAlignment="1">
      <alignment vertical="top"/>
    </xf>
    <xf numFmtId="0" fontId="0" fillId="0" borderId="0" xfId="0" applyFont="1" applyFill="1" applyBorder="1" applyAlignment="1">
      <alignment vertical="top"/>
    </xf>
    <xf numFmtId="1" fontId="0" fillId="8" borderId="0" xfId="0" applyNumberFormat="1" applyFill="1" applyBorder="1" applyAlignment="1">
      <alignment horizontal="center" vertical="top"/>
    </xf>
    <xf numFmtId="0" fontId="2" fillId="5" borderId="13" xfId="0" applyFont="1" applyFill="1" applyBorder="1" applyAlignment="1">
      <alignment horizontal="centerContinuous"/>
    </xf>
    <xf numFmtId="0" fontId="2" fillId="5" borderId="14" xfId="0" applyFont="1" applyFill="1" applyBorder="1" applyAlignment="1">
      <alignment/>
    </xf>
    <xf numFmtId="0" fontId="2" fillId="5" borderId="15" xfId="0" applyFont="1" applyFill="1" applyBorder="1" applyAlignment="1">
      <alignment/>
    </xf>
    <xf numFmtId="166" fontId="2" fillId="5" borderId="0" xfId="0" applyNumberFormat="1" applyFont="1" applyFill="1" applyAlignment="1">
      <alignment horizontal="center"/>
    </xf>
    <xf numFmtId="0" fontId="2" fillId="5" borderId="0" xfId="0" applyFont="1" applyFill="1" applyAlignment="1">
      <alignment/>
    </xf>
    <xf numFmtId="9" fontId="2" fillId="6" borderId="0" xfId="0" applyNumberFormat="1" applyFont="1" applyFill="1" applyAlignment="1">
      <alignment/>
    </xf>
    <xf numFmtId="166" fontId="2" fillId="0" borderId="0" xfId="0" applyNumberFormat="1" applyFont="1" applyAlignment="1">
      <alignment/>
    </xf>
    <xf numFmtId="1" fontId="2" fillId="5" borderId="0" xfId="0" applyNumberFormat="1" applyFont="1" applyFill="1" applyAlignment="1">
      <alignment/>
    </xf>
    <xf numFmtId="0" fontId="2" fillId="6" borderId="0" xfId="0" applyFont="1" applyFill="1" applyAlignment="1">
      <alignment/>
    </xf>
    <xf numFmtId="0" fontId="2" fillId="6" borderId="0" xfId="0" applyFont="1" applyFill="1" applyAlignment="1">
      <alignment horizontal="center"/>
    </xf>
    <xf numFmtId="0" fontId="2" fillId="6" borderId="0" xfId="0" applyFont="1" applyFill="1" applyAlignment="1" quotePrefix="1">
      <alignment horizontal="center"/>
    </xf>
    <xf numFmtId="0" fontId="6" fillId="0" borderId="0" xfId="0" applyFont="1" applyAlignment="1">
      <alignment/>
    </xf>
    <xf numFmtId="0" fontId="6" fillId="0" borderId="0" xfId="0" applyFont="1" applyAlignment="1">
      <alignment horizontal="right"/>
    </xf>
    <xf numFmtId="0" fontId="30" fillId="0" borderId="0" xfId="0" applyFont="1" applyAlignment="1">
      <alignment/>
    </xf>
    <xf numFmtId="0" fontId="2" fillId="0" borderId="0" xfId="0" applyFont="1" applyAlignment="1">
      <alignment vertical="top" wrapText="1"/>
    </xf>
    <xf numFmtId="0" fontId="0" fillId="0" borderId="0" xfId="0" applyFont="1" applyAlignment="1">
      <alignment vertical="top" wrapText="1"/>
    </xf>
    <xf numFmtId="0" fontId="2" fillId="0" borderId="12" xfId="0" applyFont="1" applyBorder="1" applyAlignment="1">
      <alignment horizontal="center"/>
    </xf>
    <xf numFmtId="0" fontId="2" fillId="0" borderId="0" xfId="0" applyFont="1" applyAlignment="1">
      <alignment horizontal="center" vertical="top"/>
    </xf>
    <xf numFmtId="174" fontId="2" fillId="0" borderId="0" xfId="0" applyNumberFormat="1" applyFont="1" applyAlignment="1">
      <alignment vertical="top"/>
    </xf>
    <xf numFmtId="0" fontId="2" fillId="0" borderId="0" xfId="0" applyFont="1" applyBorder="1" applyAlignment="1">
      <alignment vertical="top"/>
    </xf>
    <xf numFmtId="0" fontId="0" fillId="0" borderId="0" xfId="0" applyBorder="1" applyAlignment="1">
      <alignment vertical="top"/>
    </xf>
    <xf numFmtId="0" fontId="2" fillId="0" borderId="0" xfId="0" applyFont="1" applyBorder="1" applyAlignment="1">
      <alignment/>
    </xf>
    <xf numFmtId="0" fontId="5" fillId="0" borderId="0" xfId="0" applyFont="1" applyBorder="1" applyAlignment="1">
      <alignment horizontal="center" wrapText="1"/>
    </xf>
    <xf numFmtId="0" fontId="8" fillId="0" borderId="5" xfId="0" applyFont="1" applyBorder="1" applyAlignment="1">
      <alignment wrapText="1"/>
    </xf>
    <xf numFmtId="0" fontId="0" fillId="0" borderId="10" xfId="0" applyBorder="1" applyAlignment="1">
      <alignmen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8" fillId="0" borderId="0" xfId="0" applyFont="1" applyAlignment="1">
      <alignment/>
    </xf>
    <xf numFmtId="0" fontId="0" fillId="0" borderId="0" xfId="0"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1" fontId="10"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9"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10" fillId="0" borderId="0" xfId="0" applyNumberFormat="1" applyFont="1" applyFill="1" applyBorder="1" applyAlignment="1">
      <alignment horizontal="center"/>
    </xf>
    <xf numFmtId="169" fontId="13"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10"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16" xfId="0" applyFont="1" applyBorder="1" applyAlignment="1">
      <alignment/>
    </xf>
    <xf numFmtId="0" fontId="0" fillId="0" borderId="16"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381000</xdr:colOff>
      <xdr:row>50</xdr:row>
      <xdr:rowOff>133350</xdr:rowOff>
    </xdr:to>
    <xdr:pic>
      <xdr:nvPicPr>
        <xdr:cNvPr id="1" name="Picture 1"/>
        <xdr:cNvPicPr preferRelativeResize="1">
          <a:picLocks noChangeAspect="1"/>
        </xdr:cNvPicPr>
      </xdr:nvPicPr>
      <xdr:blipFill>
        <a:blip r:embed="rId1"/>
        <a:stretch>
          <a:fillRect/>
        </a:stretch>
      </xdr:blipFill>
      <xdr:spPr>
        <a:xfrm>
          <a:off x="323850" y="2190750"/>
          <a:ext cx="5105400" cy="6610350"/>
        </a:xfrm>
        <a:prstGeom prst="rect">
          <a:avLst/>
        </a:prstGeom>
        <a:noFill/>
        <a:ln w="9525" cmpd="sng">
          <a:noFill/>
        </a:ln>
      </xdr:spPr>
    </xdr:pic>
    <xdr:clientData/>
  </xdr:twoCellAnchor>
  <xdr:twoCellAnchor editAs="oneCell">
    <xdr:from>
      <xdr:col>11</xdr:col>
      <xdr:colOff>0</xdr:colOff>
      <xdr:row>10</xdr:row>
      <xdr:rowOff>0</xdr:rowOff>
    </xdr:from>
    <xdr:to>
      <xdr:col>19</xdr:col>
      <xdr:colOff>390525</xdr:colOff>
      <xdr:row>50</xdr:row>
      <xdr:rowOff>152400</xdr:rowOff>
    </xdr:to>
    <xdr:pic>
      <xdr:nvPicPr>
        <xdr:cNvPr id="2" name="Picture 2"/>
        <xdr:cNvPicPr preferRelativeResize="1">
          <a:picLocks noChangeAspect="1"/>
        </xdr:cNvPicPr>
      </xdr:nvPicPr>
      <xdr:blipFill>
        <a:blip r:embed="rId2"/>
        <a:stretch>
          <a:fillRect/>
        </a:stretch>
      </xdr:blipFill>
      <xdr:spPr>
        <a:xfrm>
          <a:off x="6229350" y="2190750"/>
          <a:ext cx="5114925" cy="6629400"/>
        </a:xfrm>
        <a:prstGeom prst="rect">
          <a:avLst/>
        </a:prstGeom>
        <a:noFill/>
        <a:ln w="9525" cmpd="sng">
          <a:noFill/>
        </a:ln>
      </xdr:spPr>
    </xdr:pic>
    <xdr:clientData/>
  </xdr:twoCellAnchor>
  <xdr:twoCellAnchor editAs="oneCell">
    <xdr:from>
      <xdr:col>1</xdr:col>
      <xdr:colOff>0</xdr:colOff>
      <xdr:row>54</xdr:row>
      <xdr:rowOff>0</xdr:rowOff>
    </xdr:from>
    <xdr:to>
      <xdr:col>9</xdr:col>
      <xdr:colOff>276225</xdr:colOff>
      <xdr:row>93</xdr:row>
      <xdr:rowOff>57150</xdr:rowOff>
    </xdr:to>
    <xdr:pic>
      <xdr:nvPicPr>
        <xdr:cNvPr id="3" name="Picture 4"/>
        <xdr:cNvPicPr preferRelativeResize="1">
          <a:picLocks noChangeAspect="1"/>
        </xdr:cNvPicPr>
      </xdr:nvPicPr>
      <xdr:blipFill>
        <a:blip r:embed="rId3"/>
        <a:stretch>
          <a:fillRect/>
        </a:stretch>
      </xdr:blipFill>
      <xdr:spPr>
        <a:xfrm>
          <a:off x="323850" y="9315450"/>
          <a:ext cx="5000625" cy="637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B38" sqref="B38"/>
    </sheetView>
  </sheetViews>
  <sheetFormatPr defaultColWidth="9.140625" defaultRowHeight="12.75"/>
  <cols>
    <col min="1" max="1" width="11.421875" style="1" customWidth="1"/>
    <col min="2" max="2" width="71.421875" style="0" customWidth="1"/>
    <col min="3" max="16384" width="8.8515625" style="0" customWidth="1"/>
  </cols>
  <sheetData>
    <row r="1" spans="1:2" ht="20.25">
      <c r="A1" s="127" t="s">
        <v>50</v>
      </c>
      <c r="B1" s="119"/>
    </row>
    <row r="2" spans="1:2" ht="20.25">
      <c r="A2" s="120"/>
      <c r="B2" s="121"/>
    </row>
    <row r="3" spans="1:14" s="5" customFormat="1" ht="20.25">
      <c r="A3" s="266" t="s">
        <v>88</v>
      </c>
      <c r="B3" s="267"/>
      <c r="N3" s="93"/>
    </row>
    <row r="4" spans="1:14" s="5" customFormat="1" ht="20.25">
      <c r="A4" s="266" t="s">
        <v>87</v>
      </c>
      <c r="B4" s="267"/>
      <c r="N4" s="93"/>
    </row>
    <row r="5" spans="1:14" s="5" customFormat="1" ht="20.25">
      <c r="A5" s="266" t="s">
        <v>94</v>
      </c>
      <c r="B5" s="267"/>
      <c r="N5" s="93"/>
    </row>
    <row r="6" spans="1:24" s="5" customFormat="1" ht="20.25">
      <c r="A6" s="266" t="s">
        <v>51</v>
      </c>
      <c r="B6" s="267"/>
      <c r="C6" s="116"/>
      <c r="D6" s="116"/>
      <c r="E6" s="116"/>
      <c r="F6" s="116"/>
      <c r="G6" s="116"/>
      <c r="H6" s="116"/>
      <c r="I6" s="116"/>
      <c r="J6" s="116"/>
      <c r="K6" s="116"/>
      <c r="L6" s="116"/>
      <c r="M6" s="116"/>
      <c r="N6" s="116"/>
      <c r="O6" s="116"/>
      <c r="P6" s="116"/>
      <c r="Q6" s="116"/>
      <c r="R6" s="116"/>
      <c r="S6" s="116"/>
      <c r="T6" s="116"/>
      <c r="U6" s="116"/>
      <c r="V6" s="116"/>
      <c r="W6" s="116"/>
      <c r="X6" s="116"/>
    </row>
    <row r="7" spans="1:24" s="5" customFormat="1" ht="20.25">
      <c r="A7" s="266" t="s">
        <v>52</v>
      </c>
      <c r="B7" s="267"/>
      <c r="C7" s="116"/>
      <c r="D7" s="116"/>
      <c r="E7" s="116"/>
      <c r="F7" s="116"/>
      <c r="G7" s="116"/>
      <c r="H7" s="116"/>
      <c r="I7" s="116"/>
      <c r="J7" s="116"/>
      <c r="K7" s="116"/>
      <c r="L7" s="116"/>
      <c r="M7" s="116"/>
      <c r="N7" s="116"/>
      <c r="O7" s="116"/>
      <c r="P7" s="116"/>
      <c r="Q7" s="116"/>
      <c r="R7" s="116"/>
      <c r="S7" s="116"/>
      <c r="T7" s="116"/>
      <c r="U7" s="116"/>
      <c r="V7" s="116"/>
      <c r="W7" s="116"/>
      <c r="X7" s="116"/>
    </row>
    <row r="8" spans="1:14" s="5" customFormat="1" ht="20.25">
      <c r="A8" s="122" t="s">
        <v>84</v>
      </c>
      <c r="B8" s="121"/>
      <c r="N8" s="93"/>
    </row>
    <row r="9" spans="1:2" ht="12.75">
      <c r="A9" s="120"/>
      <c r="B9" s="123"/>
    </row>
    <row r="10" spans="1:2" ht="12.75">
      <c r="A10" s="120" t="s">
        <v>29</v>
      </c>
      <c r="B10" s="123"/>
    </row>
    <row r="11" spans="1:6" ht="138.75" customHeight="1">
      <c r="A11" s="120"/>
      <c r="B11" s="124" t="s">
        <v>0</v>
      </c>
      <c r="C11" s="125"/>
      <c r="D11" s="125"/>
      <c r="E11" s="125"/>
      <c r="F11" s="125"/>
    </row>
    <row r="12" spans="1:2" ht="12.75">
      <c r="A12" s="120"/>
      <c r="B12" s="123"/>
    </row>
    <row r="13" spans="1:2" ht="12.75">
      <c r="A13" s="120" t="s">
        <v>1</v>
      </c>
      <c r="B13" s="123"/>
    </row>
    <row r="14" spans="1:2" ht="12.75">
      <c r="A14" s="120"/>
      <c r="B14" s="123" t="s">
        <v>2</v>
      </c>
    </row>
    <row r="15" spans="1:2" ht="12.75">
      <c r="A15" s="120"/>
      <c r="B15" s="123"/>
    </row>
    <row r="16" spans="1:2" ht="12.75">
      <c r="A16" s="120"/>
      <c r="B16" s="126"/>
    </row>
    <row r="17" spans="1:2" ht="12.75">
      <c r="A17" s="120"/>
      <c r="B17" s="126"/>
    </row>
    <row r="18" spans="1:2" ht="12.75">
      <c r="A18" s="120"/>
      <c r="B18" s="123"/>
    </row>
    <row r="19" spans="1:2" ht="12.75">
      <c r="A19" s="120" t="s">
        <v>3</v>
      </c>
      <c r="B19" s="123"/>
    </row>
    <row r="20" spans="1:2" s="130" customFormat="1" ht="12.75">
      <c r="A20" s="128"/>
      <c r="B20" s="129" t="s">
        <v>6</v>
      </c>
    </row>
    <row r="21" spans="1:2" s="130" customFormat="1" ht="12.75">
      <c r="A21" s="128"/>
      <c r="B21" s="129" t="s">
        <v>5</v>
      </c>
    </row>
    <row r="22" spans="1:2" s="130" customFormat="1" ht="12.75">
      <c r="A22" s="128"/>
      <c r="B22" s="131"/>
    </row>
    <row r="23" spans="1:2" s="130" customFormat="1" ht="12.75">
      <c r="A23" s="128"/>
      <c r="B23" s="131"/>
    </row>
    <row r="24" spans="1:2" s="130" customFormat="1" ht="12.75">
      <c r="A24" s="128"/>
      <c r="B24" s="129" t="s">
        <v>6</v>
      </c>
    </row>
    <row r="25" spans="1:2" s="130" customFormat="1" ht="12.75">
      <c r="A25" s="128"/>
      <c r="B25" s="129" t="s">
        <v>71</v>
      </c>
    </row>
    <row r="26" spans="1:2" s="130" customFormat="1" ht="12.75">
      <c r="A26" s="128"/>
      <c r="B26" s="131"/>
    </row>
    <row r="27" spans="1:2" s="130" customFormat="1" ht="12.75">
      <c r="A27" s="128"/>
      <c r="B27" s="131"/>
    </row>
    <row r="28" spans="1:2" s="130" customFormat="1" ht="12.75">
      <c r="A28" s="128"/>
      <c r="B28" s="129" t="s">
        <v>6</v>
      </c>
    </row>
    <row r="29" spans="1:2" s="130" customFormat="1" ht="12.75">
      <c r="A29" s="128"/>
      <c r="B29" s="129" t="s">
        <v>72</v>
      </c>
    </row>
    <row r="30" spans="1:2" s="130" customFormat="1" ht="12.75">
      <c r="A30" s="128"/>
      <c r="B30" s="131"/>
    </row>
    <row r="31" spans="1:2" s="130" customFormat="1" ht="12.75">
      <c r="A31" s="128"/>
      <c r="B31" s="131"/>
    </row>
    <row r="32" spans="1:5" s="130" customFormat="1" ht="12.75">
      <c r="A32" s="128"/>
      <c r="B32" s="129" t="s">
        <v>6</v>
      </c>
      <c r="E32" s="132" t="s">
        <v>4</v>
      </c>
    </row>
    <row r="33" spans="1:2" s="130" customFormat="1" ht="12.75">
      <c r="A33" s="128"/>
      <c r="B33" s="129" t="s">
        <v>73</v>
      </c>
    </row>
    <row r="34" spans="1:2" ht="13.5" thickBot="1">
      <c r="A34" s="133"/>
      <c r="B34" s="134"/>
    </row>
    <row r="35" ht="12.75">
      <c r="B35" s="135"/>
    </row>
    <row r="36" ht="12.75">
      <c r="B36" s="135"/>
    </row>
    <row r="37" ht="12.75">
      <c r="B37" s="135"/>
    </row>
    <row r="38" ht="12.75">
      <c r="B38" s="135"/>
    </row>
    <row r="39" ht="12.75">
      <c r="B39" s="135"/>
    </row>
    <row r="40" ht="12.75">
      <c r="B40" s="135"/>
    </row>
    <row r="41" ht="12.75">
      <c r="B41" s="135"/>
    </row>
    <row r="42" ht="12.75">
      <c r="B42" s="135"/>
    </row>
  </sheetData>
  <mergeCells count="5">
    <mergeCell ref="A7:B7"/>
    <mergeCell ref="A6:B6"/>
    <mergeCell ref="A3:B3"/>
    <mergeCell ref="A4:B4"/>
    <mergeCell ref="A5:B5"/>
  </mergeCells>
  <printOptions horizontalCentered="1"/>
  <pageMargins left="0.37" right="0.4" top="0.69" bottom="0.84" header="0.5" footer="0.5"/>
  <pageSetup fitToHeight="1" fitToWidth="1" horizontalDpi="600" verticalDpi="600" orientation="portrait"/>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1"/>
  <sheetViews>
    <sheetView workbookViewId="0" topLeftCell="A17">
      <selection activeCell="N25" sqref="N25"/>
    </sheetView>
  </sheetViews>
  <sheetFormatPr defaultColWidth="9.140625" defaultRowHeight="12.75"/>
  <cols>
    <col min="1" max="1" width="4.8515625" style="0" customWidth="1"/>
    <col min="2" max="2" width="34.421875" style="0" customWidth="1"/>
    <col min="3" max="3" width="8.8515625" style="0" customWidth="1"/>
    <col min="4" max="4" width="7.7109375" style="0" bestFit="1" customWidth="1"/>
    <col min="5" max="5" width="4.8515625" style="0" bestFit="1" customWidth="1"/>
    <col min="6" max="6" width="6.7109375" style="0" bestFit="1" customWidth="1"/>
    <col min="7" max="7" width="6.42187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6.421875" style="94" customWidth="1"/>
    <col min="15" max="15" width="5.8515625" style="0" bestFit="1" customWidth="1"/>
    <col min="16" max="16" width="4.28125" style="0" bestFit="1" customWidth="1"/>
    <col min="17" max="17" width="1.7109375" style="0" customWidth="1"/>
    <col min="18" max="18" width="53.7109375" style="0" customWidth="1"/>
    <col min="19" max="19" width="9.421875" style="0" customWidth="1"/>
    <col min="20" max="20" width="11.140625" style="0" customWidth="1"/>
    <col min="21" max="16384" width="8.8515625" style="0" customWidth="1"/>
  </cols>
  <sheetData>
    <row r="1" spans="1:14" s="5" customFormat="1" ht="20.25">
      <c r="A1" s="5" t="s">
        <v>88</v>
      </c>
      <c r="N1" s="93"/>
    </row>
    <row r="2" spans="1:14" s="5" customFormat="1" ht="20.25">
      <c r="A2" s="5" t="s">
        <v>87</v>
      </c>
      <c r="N2" s="93"/>
    </row>
    <row r="3" spans="1:14" s="5" customFormat="1" ht="20.25">
      <c r="A3" s="5" t="s">
        <v>94</v>
      </c>
      <c r="N3" s="93"/>
    </row>
    <row r="4" spans="1:16" s="5" customFormat="1" ht="20.25">
      <c r="A4" s="271" t="s">
        <v>95</v>
      </c>
      <c r="B4" s="272"/>
      <c r="C4" s="272"/>
      <c r="D4" s="272"/>
      <c r="E4" s="272"/>
      <c r="F4" s="272"/>
      <c r="G4" s="272"/>
      <c r="H4" s="272"/>
      <c r="I4" s="272"/>
      <c r="J4" s="272"/>
      <c r="K4" s="272"/>
      <c r="L4" s="272"/>
      <c r="M4" s="272"/>
      <c r="N4" s="272"/>
      <c r="O4" s="272"/>
      <c r="P4" s="272"/>
    </row>
    <row r="5" spans="1:14" s="5" customFormat="1" ht="20.25">
      <c r="A5" s="5" t="s">
        <v>84</v>
      </c>
      <c r="N5" s="93"/>
    </row>
    <row r="6" spans="1:3" ht="20.25">
      <c r="A6" s="49"/>
      <c r="B6" s="5"/>
      <c r="C6" s="5"/>
    </row>
    <row r="7" spans="2:14" s="50" customFormat="1" ht="11.25" customHeight="1">
      <c r="B7" s="82"/>
      <c r="N7" s="95"/>
    </row>
    <row r="8" ht="15.75">
      <c r="A8" s="51" t="s">
        <v>29</v>
      </c>
    </row>
    <row r="9" spans="1:16" s="48" customFormat="1" ht="18" customHeight="1" thickBot="1">
      <c r="A9" s="268" t="s">
        <v>122</v>
      </c>
      <c r="B9" s="269"/>
      <c r="C9" s="269"/>
      <c r="D9" s="269"/>
      <c r="E9" s="269"/>
      <c r="F9" s="270"/>
      <c r="G9" s="270"/>
      <c r="H9" s="270"/>
      <c r="I9" s="270"/>
      <c r="J9" s="270"/>
      <c r="K9" s="270"/>
      <c r="L9" s="270"/>
      <c r="M9" s="270"/>
      <c r="N9" s="270"/>
      <c r="O9" s="270"/>
      <c r="P9" s="270"/>
    </row>
    <row r="10" spans="1:18" s="61" customFormat="1" ht="12.75">
      <c r="A10" s="59"/>
      <c r="B10" s="60"/>
      <c r="C10" s="43" t="s">
        <v>63</v>
      </c>
      <c r="D10" s="44"/>
      <c r="E10" s="44"/>
      <c r="F10" s="44"/>
      <c r="G10" s="45"/>
      <c r="H10" s="46" t="s">
        <v>45</v>
      </c>
      <c r="I10" s="44"/>
      <c r="J10" s="44"/>
      <c r="K10" s="44"/>
      <c r="L10" s="44"/>
      <c r="M10" s="44"/>
      <c r="N10" s="96"/>
      <c r="O10" s="44"/>
      <c r="P10" s="44"/>
      <c r="Q10" s="47"/>
      <c r="R10" s="83"/>
    </row>
    <row r="11" spans="1:21" s="75" customFormat="1" ht="56.25" customHeight="1" thickBot="1">
      <c r="A11" s="66" t="s">
        <v>46</v>
      </c>
      <c r="B11" s="67"/>
      <c r="C11" s="68" t="s">
        <v>74</v>
      </c>
      <c r="D11" s="69" t="s">
        <v>75</v>
      </c>
      <c r="E11" s="69" t="s">
        <v>76</v>
      </c>
      <c r="F11" s="69" t="s">
        <v>77</v>
      </c>
      <c r="G11" s="70" t="s">
        <v>78</v>
      </c>
      <c r="H11" s="71" t="s">
        <v>82</v>
      </c>
      <c r="I11" s="72" t="s">
        <v>83</v>
      </c>
      <c r="J11" s="73" t="s">
        <v>17</v>
      </c>
      <c r="K11" s="73" t="s">
        <v>34</v>
      </c>
      <c r="L11" s="73" t="s">
        <v>79</v>
      </c>
      <c r="M11" s="73" t="s">
        <v>30</v>
      </c>
      <c r="N11" s="97" t="s">
        <v>18</v>
      </c>
      <c r="O11" s="73" t="s">
        <v>80</v>
      </c>
      <c r="P11" s="73" t="s">
        <v>33</v>
      </c>
      <c r="Q11" s="74"/>
      <c r="R11" s="84" t="s">
        <v>32</v>
      </c>
      <c r="S11" s="171" t="s">
        <v>59</v>
      </c>
      <c r="T11" s="171" t="s">
        <v>60</v>
      </c>
      <c r="U11" s="171" t="s">
        <v>61</v>
      </c>
    </row>
    <row r="12" spans="3:15" s="76" customFormat="1" ht="12.75">
      <c r="C12" s="77"/>
      <c r="D12" s="77"/>
      <c r="E12" s="77"/>
      <c r="F12" s="77"/>
      <c r="G12" s="77"/>
      <c r="H12" s="77"/>
      <c r="I12" s="77"/>
      <c r="J12" s="77"/>
      <c r="K12" s="77"/>
      <c r="L12" s="77"/>
      <c r="M12" s="77"/>
      <c r="N12" s="98"/>
      <c r="O12" s="77"/>
    </row>
    <row r="13" spans="3:17" s="3" customFormat="1" ht="12.75">
      <c r="C13" s="78"/>
      <c r="D13" s="78"/>
      <c r="E13" s="78"/>
      <c r="F13" s="78"/>
      <c r="G13" s="180"/>
      <c r="H13" s="78"/>
      <c r="I13" s="78"/>
      <c r="J13" s="78"/>
      <c r="K13" s="78"/>
      <c r="L13" s="78"/>
      <c r="M13" s="78"/>
      <c r="N13" s="99"/>
      <c r="O13" s="78"/>
      <c r="Q13" s="79"/>
    </row>
    <row r="14" spans="1:17" s="52" customFormat="1" ht="12.75">
      <c r="A14" s="186" t="s">
        <v>64</v>
      </c>
      <c r="B14" s="187"/>
      <c r="C14" s="178"/>
      <c r="D14" s="176"/>
      <c r="E14" s="176"/>
      <c r="F14" s="176"/>
      <c r="G14" s="181"/>
      <c r="N14" s="106"/>
      <c r="Q14" s="107"/>
    </row>
    <row r="15" spans="1:17" s="52" customFormat="1" ht="12.75">
      <c r="A15" s="105"/>
      <c r="B15" s="111"/>
      <c r="C15" s="178"/>
      <c r="D15" s="176"/>
      <c r="E15" s="176"/>
      <c r="F15" s="176"/>
      <c r="G15" s="181"/>
      <c r="N15" s="106"/>
      <c r="Q15" s="107"/>
    </row>
    <row r="16" spans="1:17" s="52" customFormat="1" ht="12.75">
      <c r="A16" s="105" t="s">
        <v>66</v>
      </c>
      <c r="B16" s="111"/>
      <c r="C16" s="178"/>
      <c r="D16" s="176"/>
      <c r="E16" s="176"/>
      <c r="F16" s="176"/>
      <c r="G16" s="181"/>
      <c r="N16" s="106"/>
      <c r="Q16" s="107"/>
    </row>
    <row r="17" spans="1:21" s="52" customFormat="1" ht="12.75">
      <c r="A17" s="85"/>
      <c r="B17" s="108" t="s">
        <v>27</v>
      </c>
      <c r="C17" s="176"/>
      <c r="D17" s="176"/>
      <c r="E17" s="176"/>
      <c r="F17" s="176"/>
      <c r="G17" s="181"/>
      <c r="J17" s="254">
        <v>420</v>
      </c>
      <c r="N17" s="106"/>
      <c r="Q17" s="107"/>
      <c r="R17" s="105" t="s">
        <v>8</v>
      </c>
      <c r="S17" s="149">
        <v>4</v>
      </c>
      <c r="T17" s="173">
        <v>0</v>
      </c>
      <c r="U17" s="111">
        <f>SUM(H17:P17)</f>
        <v>420</v>
      </c>
    </row>
    <row r="18" spans="1:21" s="109" customFormat="1" ht="13.5" customHeight="1">
      <c r="A18" s="85"/>
      <c r="B18" s="104" t="s">
        <v>26</v>
      </c>
      <c r="C18" s="177"/>
      <c r="D18" s="177"/>
      <c r="E18" s="177"/>
      <c r="F18" s="177"/>
      <c r="G18" s="182"/>
      <c r="H18" s="85"/>
      <c r="I18" s="85"/>
      <c r="J18" s="85"/>
      <c r="K18" s="85"/>
      <c r="L18" s="85"/>
      <c r="M18" s="85"/>
      <c r="N18" s="255">
        <v>360</v>
      </c>
      <c r="O18" s="85"/>
      <c r="P18" s="85"/>
      <c r="Q18" s="110"/>
      <c r="R18" s="105" t="s">
        <v>8</v>
      </c>
      <c r="S18" s="149">
        <v>4</v>
      </c>
      <c r="T18" s="173">
        <v>0</v>
      </c>
      <c r="U18" s="111">
        <f aca="true" t="shared" si="0" ref="U18:U23">SUM(H18:P18)</f>
        <v>360</v>
      </c>
    </row>
    <row r="19" spans="2:21" s="52" customFormat="1" ht="12.75">
      <c r="B19" s="108" t="s">
        <v>112</v>
      </c>
      <c r="C19" s="176"/>
      <c r="D19" s="176"/>
      <c r="E19" s="176"/>
      <c r="F19" s="176"/>
      <c r="G19" s="181"/>
      <c r="J19" s="52">
        <v>12</v>
      </c>
      <c r="N19" s="106">
        <v>12</v>
      </c>
      <c r="Q19" s="107"/>
      <c r="R19" s="105" t="s">
        <v>8</v>
      </c>
      <c r="S19" s="149">
        <v>4</v>
      </c>
      <c r="T19" s="173">
        <v>0</v>
      </c>
      <c r="U19" s="111">
        <f t="shared" si="0"/>
        <v>24</v>
      </c>
    </row>
    <row r="20" spans="2:21" s="52" customFormat="1" ht="12.75">
      <c r="B20" s="108" t="s">
        <v>19</v>
      </c>
      <c r="C20" s="176"/>
      <c r="D20" s="176"/>
      <c r="E20" s="176"/>
      <c r="F20" s="176"/>
      <c r="G20" s="181"/>
      <c r="N20" s="106">
        <v>16</v>
      </c>
      <c r="Q20" s="107"/>
      <c r="R20" s="105" t="s">
        <v>8</v>
      </c>
      <c r="S20" s="149">
        <v>4</v>
      </c>
      <c r="T20" s="173">
        <v>0</v>
      </c>
      <c r="U20" s="111">
        <f t="shared" si="0"/>
        <v>16</v>
      </c>
    </row>
    <row r="21" spans="2:21" s="52" customFormat="1" ht="12.75">
      <c r="B21" s="108" t="s">
        <v>15</v>
      </c>
      <c r="C21" s="176"/>
      <c r="D21" s="176"/>
      <c r="E21" s="176"/>
      <c r="F21" s="176"/>
      <c r="G21" s="181"/>
      <c r="J21" s="52">
        <v>16</v>
      </c>
      <c r="N21" s="106">
        <v>16</v>
      </c>
      <c r="Q21" s="107"/>
      <c r="R21" s="105" t="s">
        <v>8</v>
      </c>
      <c r="S21" s="149">
        <v>4</v>
      </c>
      <c r="T21" s="173">
        <v>0</v>
      </c>
      <c r="U21" s="111">
        <f t="shared" si="0"/>
        <v>32</v>
      </c>
    </row>
    <row r="22" spans="2:21" s="52" customFormat="1" ht="12.75">
      <c r="B22" s="108" t="s">
        <v>16</v>
      </c>
      <c r="C22" s="176"/>
      <c r="D22" s="176"/>
      <c r="E22" s="176"/>
      <c r="F22" s="176"/>
      <c r="G22" s="181"/>
      <c r="N22" s="106">
        <v>12</v>
      </c>
      <c r="Q22" s="107"/>
      <c r="R22" s="105" t="s">
        <v>8</v>
      </c>
      <c r="S22" s="149">
        <v>4</v>
      </c>
      <c r="T22" s="173">
        <v>0</v>
      </c>
      <c r="U22" s="111">
        <f t="shared" si="0"/>
        <v>12</v>
      </c>
    </row>
    <row r="23" spans="2:21" s="52" customFormat="1" ht="12.75">
      <c r="B23" s="108" t="s">
        <v>20</v>
      </c>
      <c r="C23" s="176"/>
      <c r="D23" s="176"/>
      <c r="E23" s="176"/>
      <c r="F23" s="176"/>
      <c r="G23" s="181"/>
      <c r="J23" s="52">
        <v>32</v>
      </c>
      <c r="N23" s="106">
        <v>24</v>
      </c>
      <c r="Q23" s="107"/>
      <c r="R23" s="105" t="s">
        <v>8</v>
      </c>
      <c r="S23" s="149">
        <v>4</v>
      </c>
      <c r="T23" s="173">
        <v>0</v>
      </c>
      <c r="U23" s="111">
        <f t="shared" si="0"/>
        <v>56</v>
      </c>
    </row>
    <row r="24" spans="2:21" s="52" customFormat="1" ht="12.75">
      <c r="B24" s="108"/>
      <c r="C24" s="176"/>
      <c r="D24" s="176"/>
      <c r="E24" s="176"/>
      <c r="F24" s="176"/>
      <c r="G24" s="181"/>
      <c r="N24" s="106"/>
      <c r="Q24" s="107"/>
      <c r="R24" s="105"/>
      <c r="S24" s="149"/>
      <c r="T24" s="173"/>
      <c r="U24" s="111"/>
    </row>
    <row r="25" spans="2:21" s="190" customFormat="1" ht="12.75">
      <c r="B25" s="188" t="s">
        <v>67</v>
      </c>
      <c r="C25" s="191"/>
      <c r="D25" s="191"/>
      <c r="E25" s="191"/>
      <c r="F25" s="191"/>
      <c r="G25" s="192"/>
      <c r="J25" s="256">
        <f>SUM(J17:J23)</f>
        <v>480</v>
      </c>
      <c r="N25" s="256">
        <f>SUM(N17:N23)</f>
        <v>440</v>
      </c>
      <c r="Q25" s="193"/>
      <c r="R25" s="189"/>
      <c r="S25" s="188"/>
      <c r="T25" s="194"/>
      <c r="U25" s="189">
        <f>SUM(U17:U23)</f>
        <v>920</v>
      </c>
    </row>
    <row r="26" spans="2:20" s="52" customFormat="1" ht="12.75">
      <c r="B26" s="108"/>
      <c r="C26" s="176"/>
      <c r="D26" s="176"/>
      <c r="E26" s="176"/>
      <c r="F26" s="176"/>
      <c r="G26" s="181"/>
      <c r="N26" s="106"/>
      <c r="Q26" s="107"/>
      <c r="R26" s="115"/>
      <c r="S26" s="149"/>
      <c r="T26" s="173"/>
    </row>
    <row r="27" spans="1:20" s="52" customFormat="1" ht="12.75">
      <c r="A27" s="115" t="s">
        <v>65</v>
      </c>
      <c r="C27" s="178"/>
      <c r="D27" s="178"/>
      <c r="E27" s="178"/>
      <c r="F27" s="178"/>
      <c r="G27" s="183"/>
      <c r="H27" s="111"/>
      <c r="I27" s="111"/>
      <c r="J27" s="111"/>
      <c r="K27" s="111"/>
      <c r="L27" s="111"/>
      <c r="M27" s="111"/>
      <c r="N27" s="112"/>
      <c r="O27" s="111"/>
      <c r="P27" s="111"/>
      <c r="Q27" s="113"/>
      <c r="R27" s="114"/>
      <c r="S27" s="149"/>
      <c r="T27" s="173"/>
    </row>
    <row r="28" spans="1:21" s="137" customFormat="1" ht="25.5">
      <c r="A28" s="137" t="s">
        <v>35</v>
      </c>
      <c r="C28" s="179"/>
      <c r="D28" s="179"/>
      <c r="E28" s="179"/>
      <c r="F28" s="179"/>
      <c r="G28" s="184"/>
      <c r="H28" s="138"/>
      <c r="I28" s="138"/>
      <c r="J28" s="138"/>
      <c r="K28" s="138"/>
      <c r="L28" s="138"/>
      <c r="M28" s="138"/>
      <c r="N28" s="139">
        <v>20</v>
      </c>
      <c r="O28" s="138"/>
      <c r="P28" s="138"/>
      <c r="Q28" s="140"/>
      <c r="R28" s="141" t="s">
        <v>9</v>
      </c>
      <c r="S28" s="172">
        <v>2</v>
      </c>
      <c r="T28" s="174">
        <v>0</v>
      </c>
      <c r="U28" s="137">
        <f>SUM(H28:P28)</f>
        <v>20</v>
      </c>
    </row>
    <row r="29" spans="1:21" s="137" customFormat="1" ht="25.5">
      <c r="A29" s="137" t="s">
        <v>28</v>
      </c>
      <c r="C29" s="179"/>
      <c r="D29" s="179"/>
      <c r="E29" s="179"/>
      <c r="F29" s="179"/>
      <c r="G29" s="184"/>
      <c r="H29" s="138"/>
      <c r="I29" s="138"/>
      <c r="J29" s="138"/>
      <c r="K29" s="138"/>
      <c r="L29" s="138"/>
      <c r="M29" s="138"/>
      <c r="N29" s="139">
        <v>16</v>
      </c>
      <c r="O29" s="138"/>
      <c r="P29" s="138"/>
      <c r="Q29" s="140"/>
      <c r="R29" s="141" t="s">
        <v>9</v>
      </c>
      <c r="S29" s="172">
        <v>2</v>
      </c>
      <c r="T29" s="174">
        <v>0</v>
      </c>
      <c r="U29" s="137">
        <f>SUM(H29:P29)</f>
        <v>16</v>
      </c>
    </row>
    <row r="30" spans="1:21" s="137" customFormat="1" ht="25.5">
      <c r="A30" s="137" t="s">
        <v>36</v>
      </c>
      <c r="B30" s="142"/>
      <c r="C30" s="179"/>
      <c r="D30" s="179"/>
      <c r="E30" s="179"/>
      <c r="F30" s="179"/>
      <c r="G30" s="184"/>
      <c r="H30" s="138"/>
      <c r="I30" s="138"/>
      <c r="J30" s="138"/>
      <c r="K30" s="138"/>
      <c r="L30" s="138"/>
      <c r="M30" s="138"/>
      <c r="N30" s="139">
        <v>8</v>
      </c>
      <c r="O30" s="138"/>
      <c r="P30" s="138"/>
      <c r="Q30" s="140"/>
      <c r="R30" s="141" t="s">
        <v>9</v>
      </c>
      <c r="S30" s="172">
        <v>2</v>
      </c>
      <c r="T30" s="174">
        <v>0</v>
      </c>
      <c r="U30" s="137">
        <f>SUM(H30:P30)</f>
        <v>8</v>
      </c>
    </row>
    <row r="31" spans="3:18" s="52" customFormat="1" ht="12.75">
      <c r="C31" s="175"/>
      <c r="D31" s="175"/>
      <c r="E31" s="175"/>
      <c r="F31" s="175"/>
      <c r="G31" s="185"/>
      <c r="H31" s="111"/>
      <c r="I31" s="111"/>
      <c r="J31" s="111"/>
      <c r="K31" s="111"/>
      <c r="L31" s="111"/>
      <c r="M31" s="111"/>
      <c r="N31" s="112"/>
      <c r="O31" s="111"/>
      <c r="P31" s="111"/>
      <c r="Q31" s="113"/>
      <c r="R31" s="111"/>
    </row>
    <row r="32" spans="1:21" s="196" customFormat="1" ht="12.75">
      <c r="A32" s="195" t="s">
        <v>37</v>
      </c>
      <c r="B32" s="195"/>
      <c r="C32" s="197">
        <f>SUM(C28:C31)</f>
        <v>0</v>
      </c>
      <c r="D32" s="197">
        <f aca="true" t="shared" si="1" ref="D32:P32">SUM(D28:D31)</f>
        <v>0</v>
      </c>
      <c r="E32" s="197">
        <f t="shared" si="1"/>
        <v>0</v>
      </c>
      <c r="F32" s="197">
        <f t="shared" si="1"/>
        <v>0</v>
      </c>
      <c r="G32" s="198">
        <f t="shared" si="1"/>
        <v>0</v>
      </c>
      <c r="H32" s="199">
        <f t="shared" si="1"/>
        <v>0</v>
      </c>
      <c r="I32" s="199">
        <f t="shared" si="1"/>
        <v>0</v>
      </c>
      <c r="J32" s="199">
        <f t="shared" si="1"/>
        <v>0</v>
      </c>
      <c r="K32" s="199">
        <f t="shared" si="1"/>
        <v>0</v>
      </c>
      <c r="L32" s="199">
        <f t="shared" si="1"/>
        <v>0</v>
      </c>
      <c r="M32" s="199">
        <f t="shared" si="1"/>
        <v>0</v>
      </c>
      <c r="N32" s="200">
        <f t="shared" si="1"/>
        <v>44</v>
      </c>
      <c r="O32" s="199">
        <f t="shared" si="1"/>
        <v>0</v>
      </c>
      <c r="P32" s="199">
        <f t="shared" si="1"/>
        <v>0</v>
      </c>
      <c r="Q32" s="201"/>
      <c r="R32" s="199"/>
      <c r="U32" s="196">
        <f>SUM(U28:U30)</f>
        <v>44</v>
      </c>
    </row>
    <row r="33" spans="14:17" s="80" customFormat="1" ht="12.75">
      <c r="N33" s="100"/>
      <c r="Q33" s="81"/>
    </row>
    <row r="34" spans="3:17" s="62" customFormat="1" ht="12.75">
      <c r="C34" s="63"/>
      <c r="D34" s="63"/>
      <c r="E34" s="63"/>
      <c r="F34" s="63"/>
      <c r="G34" s="63"/>
      <c r="H34" s="63"/>
      <c r="I34" s="63"/>
      <c r="J34" s="63"/>
      <c r="K34" s="63"/>
      <c r="L34" s="63"/>
      <c r="M34" s="63"/>
      <c r="N34" s="101"/>
      <c r="O34" s="63"/>
      <c r="P34" s="63"/>
      <c r="Q34" s="64"/>
    </row>
    <row r="35" spans="3:16" s="64" customFormat="1" ht="8.25" customHeight="1">
      <c r="C35" s="65"/>
      <c r="D35" s="65"/>
      <c r="E35" s="65"/>
      <c r="F35" s="65"/>
      <c r="G35" s="65"/>
      <c r="H35" s="65"/>
      <c r="I35" s="65"/>
      <c r="J35" s="65"/>
      <c r="K35" s="65"/>
      <c r="L35" s="65"/>
      <c r="M35" s="65"/>
      <c r="N35" s="102"/>
      <c r="O35" s="65"/>
      <c r="P35" s="65"/>
    </row>
    <row r="36" s="62" customFormat="1" ht="3.75" customHeight="1">
      <c r="N36" s="103"/>
    </row>
    <row r="37" spans="1:18" ht="29.25" customHeight="1">
      <c r="A37" s="273" t="s">
        <v>7</v>
      </c>
      <c r="B37" s="274"/>
      <c r="C37" s="274"/>
      <c r="D37" s="274"/>
      <c r="E37" s="274"/>
      <c r="F37" s="274"/>
      <c r="G37" s="274"/>
      <c r="H37" s="274"/>
      <c r="I37" s="274"/>
      <c r="J37" s="274"/>
      <c r="K37" s="274"/>
      <c r="L37" s="274"/>
      <c r="M37" s="274"/>
      <c r="N37" s="274"/>
      <c r="O37" s="274"/>
      <c r="P37" s="274"/>
      <c r="Q37" s="274"/>
      <c r="R37" s="274"/>
    </row>
    <row r="38" spans="1:21" ht="29.25" customHeight="1">
      <c r="A38" s="151"/>
      <c r="B38" s="125"/>
      <c r="C38" s="125"/>
      <c r="D38" s="125"/>
      <c r="E38" s="125"/>
      <c r="F38" s="125"/>
      <c r="G38" s="125"/>
      <c r="H38" s="125"/>
      <c r="I38" s="125"/>
      <c r="J38" s="125"/>
      <c r="K38" s="125"/>
      <c r="L38" s="125"/>
      <c r="M38" s="125"/>
      <c r="N38" s="125"/>
      <c r="O38" s="125"/>
      <c r="P38" s="125"/>
      <c r="Q38" s="125"/>
      <c r="R38" s="125"/>
      <c r="S38" s="171" t="s">
        <v>59</v>
      </c>
      <c r="T38" s="171" t="s">
        <v>61</v>
      </c>
      <c r="U38" s="171" t="s">
        <v>62</v>
      </c>
    </row>
    <row r="39" spans="3:18" ht="13.5" thickBot="1">
      <c r="C39" s="62"/>
      <c r="D39" s="62"/>
      <c r="E39" s="62"/>
      <c r="F39" s="62"/>
      <c r="G39" s="62"/>
      <c r="H39" s="62"/>
      <c r="I39" s="62"/>
      <c r="J39" s="62"/>
      <c r="K39" s="62"/>
      <c r="L39" s="62"/>
      <c r="M39" s="62"/>
      <c r="N39" s="103"/>
      <c r="O39" s="62"/>
      <c r="P39" s="62"/>
      <c r="Q39" s="62"/>
      <c r="R39" s="62"/>
    </row>
    <row r="40" spans="3:21" ht="12.75">
      <c r="C40" s="62"/>
      <c r="D40" s="62"/>
      <c r="E40" s="62"/>
      <c r="F40" s="62"/>
      <c r="G40" s="62"/>
      <c r="H40" s="62"/>
      <c r="I40" s="62"/>
      <c r="J40" s="62"/>
      <c r="K40" s="62"/>
      <c r="L40" s="62"/>
      <c r="M40" s="62"/>
      <c r="N40" s="152" t="s">
        <v>145</v>
      </c>
      <c r="O40" s="153"/>
      <c r="P40" s="153"/>
      <c r="Q40" s="153"/>
      <c r="R40" s="154"/>
      <c r="S40" s="155"/>
      <c r="T40" s="247"/>
      <c r="U40" s="251"/>
    </row>
    <row r="41" spans="3:21" ht="12.75">
      <c r="C41" s="62"/>
      <c r="D41" s="62"/>
      <c r="E41" s="62"/>
      <c r="F41" s="62"/>
      <c r="G41" s="62"/>
      <c r="H41" s="62"/>
      <c r="I41" s="62"/>
      <c r="J41" s="62"/>
      <c r="K41" s="62"/>
      <c r="L41" s="62"/>
      <c r="M41" s="62"/>
      <c r="N41" s="158" t="s">
        <v>146</v>
      </c>
      <c r="O41" s="159"/>
      <c r="P41" s="159"/>
      <c r="Q41" s="159"/>
      <c r="R41" s="160"/>
      <c r="S41" s="155">
        <v>1</v>
      </c>
      <c r="T41" s="247"/>
      <c r="U41" s="248">
        <f>T41/T51</f>
        <v>0</v>
      </c>
    </row>
    <row r="42" spans="3:21" ht="12.75">
      <c r="C42" s="62"/>
      <c r="D42" s="62"/>
      <c r="E42" s="62"/>
      <c r="F42" s="62"/>
      <c r="G42" s="62"/>
      <c r="H42" s="62"/>
      <c r="I42" s="62"/>
      <c r="J42" s="62"/>
      <c r="K42" s="62"/>
      <c r="L42" s="62"/>
      <c r="M42" s="62"/>
      <c r="N42" s="158" t="s">
        <v>147</v>
      </c>
      <c r="O42" s="159"/>
      <c r="P42" s="159"/>
      <c r="Q42" s="159"/>
      <c r="R42" s="160"/>
      <c r="S42" s="155">
        <v>2</v>
      </c>
      <c r="T42" s="247">
        <f>SUM(U28:U30)</f>
        <v>44</v>
      </c>
      <c r="U42" s="248">
        <f>T42/T51</f>
        <v>0.04564315352697095</v>
      </c>
    </row>
    <row r="43" spans="3:21" ht="12.75">
      <c r="C43" s="62"/>
      <c r="D43" s="62"/>
      <c r="E43" s="62"/>
      <c r="F43" s="62"/>
      <c r="G43" s="62"/>
      <c r="H43" s="62"/>
      <c r="I43" s="62"/>
      <c r="J43" s="62"/>
      <c r="K43" s="62"/>
      <c r="L43" s="62"/>
      <c r="M43" s="62"/>
      <c r="N43" s="158" t="s">
        <v>148</v>
      </c>
      <c r="O43" s="159"/>
      <c r="P43" s="159"/>
      <c r="Q43" s="161"/>
      <c r="R43" s="162"/>
      <c r="S43" s="155">
        <v>3</v>
      </c>
      <c r="T43" s="247"/>
      <c r="U43" s="248">
        <f>T43/T51</f>
        <v>0</v>
      </c>
    </row>
    <row r="44" spans="14:21" ht="12.75">
      <c r="N44" s="158" t="s">
        <v>53</v>
      </c>
      <c r="O44" s="159"/>
      <c r="P44" s="159"/>
      <c r="Q44" s="161"/>
      <c r="R44" s="163"/>
      <c r="S44" s="155">
        <v>4</v>
      </c>
      <c r="T44" s="247">
        <f>SUM(U17:U23)</f>
        <v>920</v>
      </c>
      <c r="U44" s="248">
        <f>T44/T51</f>
        <v>0.9543568464730291</v>
      </c>
    </row>
    <row r="45" spans="14:21" ht="12.75">
      <c r="N45" s="158" t="s">
        <v>54</v>
      </c>
      <c r="O45" s="159"/>
      <c r="P45" s="159"/>
      <c r="Q45" s="161"/>
      <c r="R45" s="164"/>
      <c r="S45" s="155">
        <v>5</v>
      </c>
      <c r="T45" s="247"/>
      <c r="U45" s="248">
        <f>T45/T51</f>
        <v>0</v>
      </c>
    </row>
    <row r="46" spans="14:21" ht="12.75">
      <c r="N46" s="158" t="s">
        <v>55</v>
      </c>
      <c r="O46" s="159"/>
      <c r="P46" s="159"/>
      <c r="Q46" s="161"/>
      <c r="R46" s="164"/>
      <c r="S46" s="155">
        <v>6</v>
      </c>
      <c r="T46" s="247"/>
      <c r="U46" s="248">
        <f>T46/T51</f>
        <v>0</v>
      </c>
    </row>
    <row r="47" spans="14:21" ht="12.75">
      <c r="N47" s="158" t="s">
        <v>56</v>
      </c>
      <c r="O47" s="159"/>
      <c r="P47" s="159"/>
      <c r="Q47" s="161"/>
      <c r="R47" s="164"/>
      <c r="S47" s="155">
        <v>7</v>
      </c>
      <c r="T47" s="247"/>
      <c r="U47" s="248">
        <f>T47/T51</f>
        <v>0</v>
      </c>
    </row>
    <row r="48" spans="14:21" ht="12.75">
      <c r="N48" s="158" t="s">
        <v>113</v>
      </c>
      <c r="O48" s="159"/>
      <c r="P48" s="159"/>
      <c r="Q48" s="161"/>
      <c r="R48" s="164"/>
      <c r="S48" s="155">
        <v>8</v>
      </c>
      <c r="T48" s="247"/>
      <c r="U48" s="248">
        <f>T48/T51</f>
        <v>0</v>
      </c>
    </row>
    <row r="49" spans="14:21" ht="13.5" thickBot="1">
      <c r="N49" s="165" t="s">
        <v>57</v>
      </c>
      <c r="O49" s="166"/>
      <c r="P49" s="166"/>
      <c r="Q49" s="167"/>
      <c r="R49" s="168"/>
      <c r="S49" s="155">
        <v>9</v>
      </c>
      <c r="T49" s="247"/>
      <c r="U49" s="248">
        <f>T49/T51</f>
        <v>0</v>
      </c>
    </row>
    <row r="50" spans="14:21" ht="12.75">
      <c r="N50"/>
      <c r="S50" s="91"/>
      <c r="U50" s="169"/>
    </row>
    <row r="51" spans="14:21" ht="12.75">
      <c r="N51"/>
      <c r="R51" s="149" t="s">
        <v>58</v>
      </c>
      <c r="S51" s="91"/>
      <c r="T51" s="148">
        <f>SUM(T41:T49)</f>
        <v>964</v>
      </c>
      <c r="U51" s="170">
        <f>SUM(U41:U49)</f>
        <v>1</v>
      </c>
    </row>
  </sheetData>
  <mergeCells count="3">
    <mergeCell ref="A9:P9"/>
    <mergeCell ref="A4:P4"/>
    <mergeCell ref="A37:R37"/>
  </mergeCells>
  <printOptions gridLines="1"/>
  <pageMargins left="0.17" right="0.17" top="1.5" bottom="0.37" header="0.75" footer="0.17"/>
  <pageSetup fitToHeight="1" fitToWidth="1" horizontalDpi="300" verticalDpi="300" orientation="landscape" scale="66"/>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86"/>
  <sheetViews>
    <sheetView workbookViewId="0" topLeftCell="A13">
      <selection activeCell="A31" sqref="A31:IV31"/>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5.00390625" style="86" customWidth="1"/>
    <col min="6" max="6" width="3.421875" style="0" customWidth="1"/>
    <col min="7" max="7" width="68.28125" style="0" customWidth="1"/>
    <col min="8" max="8" width="9.8515625" style="149" customWidth="1"/>
    <col min="9" max="9" width="12.421875" style="208" customWidth="1"/>
    <col min="10" max="10" width="12.28125" style="0"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pans="1:14" s="5" customFormat="1" ht="20.25">
      <c r="A1" s="5" t="s">
        <v>88</v>
      </c>
      <c r="H1" s="202"/>
      <c r="I1" s="206"/>
      <c r="N1" s="93"/>
    </row>
    <row r="2" spans="1:14" s="5" customFormat="1" ht="20.25">
      <c r="A2" s="5" t="s">
        <v>87</v>
      </c>
      <c r="H2" s="202"/>
      <c r="I2" s="206"/>
      <c r="N2" s="93"/>
    </row>
    <row r="3" spans="1:14" s="5" customFormat="1" ht="20.25">
      <c r="A3" s="5" t="s">
        <v>94</v>
      </c>
      <c r="H3" s="202"/>
      <c r="I3" s="206"/>
      <c r="N3" s="93"/>
    </row>
    <row r="4" spans="1:24" s="5" customFormat="1" ht="21.75" customHeight="1">
      <c r="A4" s="276" t="s">
        <v>95</v>
      </c>
      <c r="B4" s="277"/>
      <c r="C4" s="277"/>
      <c r="D4" s="277"/>
      <c r="E4" s="277"/>
      <c r="F4" s="277"/>
      <c r="G4" s="277"/>
      <c r="H4" s="171"/>
      <c r="I4" s="207"/>
      <c r="J4" s="116"/>
      <c r="K4" s="116"/>
      <c r="L4" s="116"/>
      <c r="M4" s="116"/>
      <c r="N4" s="116"/>
      <c r="O4" s="116"/>
      <c r="P4" s="116"/>
      <c r="Q4" s="116"/>
      <c r="R4" s="116"/>
      <c r="S4" s="116"/>
      <c r="T4" s="116"/>
      <c r="U4" s="116"/>
      <c r="V4" s="116"/>
      <c r="W4" s="116"/>
      <c r="X4" s="116"/>
    </row>
    <row r="5" spans="1:14" s="5" customFormat="1" ht="20.25">
      <c r="A5" s="5" t="s">
        <v>84</v>
      </c>
      <c r="H5" s="202"/>
      <c r="I5" s="206"/>
      <c r="N5" s="93"/>
    </row>
    <row r="6" spans="1:2" ht="20.25">
      <c r="A6" s="5"/>
      <c r="B6" s="5"/>
    </row>
    <row r="7" spans="5:9" s="50" customFormat="1" ht="12.75">
      <c r="E7" s="87"/>
      <c r="H7" s="203"/>
      <c r="I7" s="209"/>
    </row>
    <row r="8" spans="1:10" ht="18.75" thickBot="1">
      <c r="A8" s="6" t="s">
        <v>31</v>
      </c>
      <c r="B8" s="7"/>
      <c r="C8" s="7"/>
      <c r="D8" s="7"/>
      <c r="E8" s="88"/>
      <c r="F8" s="7"/>
      <c r="G8" s="53" t="s">
        <v>32</v>
      </c>
      <c r="H8" s="204"/>
      <c r="I8" s="210"/>
      <c r="J8" s="7"/>
    </row>
    <row r="9" ht="12.75" hidden="1">
      <c r="A9" s="1"/>
    </row>
    <row r="10" spans="1:10" s="3" customFormat="1" ht="25.5">
      <c r="A10" s="1" t="s">
        <v>29</v>
      </c>
      <c r="E10" s="86"/>
      <c r="H10" s="171" t="s">
        <v>59</v>
      </c>
      <c r="I10" s="211" t="s">
        <v>60</v>
      </c>
      <c r="J10" s="171" t="s">
        <v>61</v>
      </c>
    </row>
    <row r="11" spans="1:7" ht="12.75">
      <c r="A11" s="275" t="s">
        <v>10</v>
      </c>
      <c r="B11" s="275"/>
      <c r="C11" s="275"/>
      <c r="D11" s="275"/>
      <c r="E11" s="275"/>
      <c r="F11" s="275"/>
      <c r="G11" s="275"/>
    </row>
    <row r="12" spans="1:9" s="116" customFormat="1" ht="19.5" customHeight="1">
      <c r="A12" s="275"/>
      <c r="B12" s="275"/>
      <c r="C12" s="275"/>
      <c r="D12" s="275"/>
      <c r="E12" s="275"/>
      <c r="F12" s="275"/>
      <c r="G12" s="275"/>
      <c r="H12" s="171"/>
      <c r="I12" s="207"/>
    </row>
    <row r="14" spans="1:9" s="1" customFormat="1" ht="12.75">
      <c r="A14" s="1" t="s">
        <v>85</v>
      </c>
      <c r="B14" s="91" t="s">
        <v>90</v>
      </c>
      <c r="C14" s="91" t="s">
        <v>91</v>
      </c>
      <c r="D14" s="91" t="s">
        <v>11</v>
      </c>
      <c r="E14" s="92" t="s">
        <v>89</v>
      </c>
      <c r="H14" s="149"/>
      <c r="I14" s="212"/>
    </row>
    <row r="16" spans="1:22" s="221" customFormat="1" ht="12.75">
      <c r="A16" s="215" t="s">
        <v>119</v>
      </c>
      <c r="B16" s="215">
        <v>96</v>
      </c>
      <c r="C16" s="215">
        <v>50</v>
      </c>
      <c r="D16" s="216">
        <v>9.2</v>
      </c>
      <c r="E16" s="217">
        <f aca="true" t="shared" si="0" ref="E16:E21">B16*C16*D16</f>
        <v>44160</v>
      </c>
      <c r="F16" s="215"/>
      <c r="G16" s="218" t="s">
        <v>12</v>
      </c>
      <c r="H16" s="219">
        <v>6</v>
      </c>
      <c r="I16" s="220">
        <f>E16</f>
        <v>44160</v>
      </c>
      <c r="R16" s="222"/>
      <c r="S16" s="222"/>
      <c r="T16" s="222"/>
      <c r="U16" s="222"/>
      <c r="V16" s="222"/>
    </row>
    <row r="17" spans="1:22" s="221" customFormat="1" ht="12.75">
      <c r="A17" s="215" t="s">
        <v>81</v>
      </c>
      <c r="B17" s="215">
        <v>96</v>
      </c>
      <c r="C17" s="215">
        <v>35</v>
      </c>
      <c r="D17" s="216">
        <v>9.2</v>
      </c>
      <c r="E17" s="217">
        <f t="shared" si="0"/>
        <v>30911.999999999996</v>
      </c>
      <c r="F17" s="215"/>
      <c r="G17" s="218" t="s">
        <v>12</v>
      </c>
      <c r="H17" s="219">
        <v>6</v>
      </c>
      <c r="I17" s="220">
        <f aca="true" t="shared" si="1" ref="I17:I27">E17</f>
        <v>30911.999999999996</v>
      </c>
      <c r="R17" s="222"/>
      <c r="S17" s="222"/>
      <c r="T17" s="222"/>
      <c r="U17" s="222"/>
      <c r="V17" s="222"/>
    </row>
    <row r="18" spans="1:22" s="221" customFormat="1" ht="12.75">
      <c r="A18" s="215" t="s">
        <v>119</v>
      </c>
      <c r="B18" s="215">
        <v>96</v>
      </c>
      <c r="C18" s="215">
        <v>50</v>
      </c>
      <c r="D18" s="216">
        <v>9.2</v>
      </c>
      <c r="E18" s="217">
        <f t="shared" si="0"/>
        <v>44160</v>
      </c>
      <c r="F18" s="215"/>
      <c r="G18" s="218" t="s">
        <v>12</v>
      </c>
      <c r="H18" s="219">
        <v>6</v>
      </c>
      <c r="I18" s="220">
        <f t="shared" si="1"/>
        <v>44160</v>
      </c>
      <c r="R18" s="222"/>
      <c r="S18" s="222"/>
      <c r="T18" s="222"/>
      <c r="U18" s="222"/>
      <c r="V18" s="222"/>
    </row>
    <row r="19" spans="1:22" s="221" customFormat="1" ht="12.75">
      <c r="A19" s="215" t="s">
        <v>117</v>
      </c>
      <c r="B19" s="215">
        <v>120</v>
      </c>
      <c r="C19" s="215">
        <v>9.2</v>
      </c>
      <c r="D19" s="216">
        <v>9.2</v>
      </c>
      <c r="E19" s="217">
        <f t="shared" si="0"/>
        <v>10156.8</v>
      </c>
      <c r="F19" s="215"/>
      <c r="G19" s="218" t="s">
        <v>12</v>
      </c>
      <c r="H19" s="219">
        <v>6</v>
      </c>
      <c r="I19" s="220">
        <f t="shared" si="1"/>
        <v>10156.8</v>
      </c>
      <c r="R19" s="222"/>
      <c r="S19" s="222"/>
      <c r="T19" s="222"/>
      <c r="U19" s="222"/>
      <c r="V19" s="222"/>
    </row>
    <row r="20" spans="1:20" s="221" customFormat="1" ht="14.25">
      <c r="A20" s="223" t="s">
        <v>92</v>
      </c>
      <c r="B20" s="224">
        <v>4</v>
      </c>
      <c r="C20" s="225">
        <v>95</v>
      </c>
      <c r="D20" s="226">
        <v>7.5</v>
      </c>
      <c r="E20" s="217">
        <f t="shared" si="0"/>
        <v>2850</v>
      </c>
      <c r="F20" s="215"/>
      <c r="G20" s="141" t="s">
        <v>47</v>
      </c>
      <c r="H20" s="219">
        <v>6</v>
      </c>
      <c r="I20" s="220">
        <f t="shared" si="1"/>
        <v>2850</v>
      </c>
      <c r="P20" s="222"/>
      <c r="Q20" s="222"/>
      <c r="R20" s="222"/>
      <c r="S20" s="222"/>
      <c r="T20" s="222"/>
    </row>
    <row r="21" spans="1:9" s="221" customFormat="1" ht="12.75">
      <c r="A21" s="223" t="s">
        <v>108</v>
      </c>
      <c r="B21" s="224">
        <v>4</v>
      </c>
      <c r="C21" s="227">
        <v>95</v>
      </c>
      <c r="D21" s="226">
        <v>7.5</v>
      </c>
      <c r="E21" s="217">
        <f t="shared" si="0"/>
        <v>2850</v>
      </c>
      <c r="F21" s="215"/>
      <c r="G21" s="141" t="s">
        <v>47</v>
      </c>
      <c r="H21" s="219">
        <v>6</v>
      </c>
      <c r="I21" s="220">
        <f t="shared" si="1"/>
        <v>2850</v>
      </c>
    </row>
    <row r="22" spans="1:9" s="221" customFormat="1" ht="25.5">
      <c r="A22" s="221" t="s">
        <v>93</v>
      </c>
      <c r="B22" s="224"/>
      <c r="C22" s="228"/>
      <c r="D22" s="229"/>
      <c r="E22" s="230">
        <v>3000</v>
      </c>
      <c r="F22" s="228"/>
      <c r="G22" s="218" t="s">
        <v>14</v>
      </c>
      <c r="H22" s="219">
        <v>2</v>
      </c>
      <c r="I22" s="220">
        <f t="shared" si="1"/>
        <v>3000</v>
      </c>
    </row>
    <row r="23" spans="1:9" s="221" customFormat="1" ht="12.75">
      <c r="A23" s="221" t="s">
        <v>109</v>
      </c>
      <c r="B23" s="224"/>
      <c r="C23" s="228"/>
      <c r="D23" s="229"/>
      <c r="E23" s="230">
        <v>660</v>
      </c>
      <c r="F23" s="228"/>
      <c r="G23" s="218" t="s">
        <v>48</v>
      </c>
      <c r="H23" s="219">
        <v>6</v>
      </c>
      <c r="I23" s="220">
        <f t="shared" si="1"/>
        <v>660</v>
      </c>
    </row>
    <row r="24" spans="1:9" s="221" customFormat="1" ht="12.75">
      <c r="A24" s="221" t="s">
        <v>110</v>
      </c>
      <c r="B24" s="224"/>
      <c r="C24" s="228"/>
      <c r="D24" s="229"/>
      <c r="E24" s="230">
        <v>456</v>
      </c>
      <c r="F24" s="228"/>
      <c r="G24" s="218" t="s">
        <v>49</v>
      </c>
      <c r="H24" s="219">
        <v>6</v>
      </c>
      <c r="I24" s="220">
        <f t="shared" si="1"/>
        <v>456</v>
      </c>
    </row>
    <row r="25" spans="1:9" s="221" customFormat="1" ht="12.75">
      <c r="A25" s="221" t="s">
        <v>104</v>
      </c>
      <c r="B25" s="224"/>
      <c r="C25" s="228"/>
      <c r="D25" s="229"/>
      <c r="E25" s="230">
        <f>24*4.26</f>
        <v>102.24</v>
      </c>
      <c r="F25" s="228"/>
      <c r="G25" s="218" t="s">
        <v>13</v>
      </c>
      <c r="H25" s="219">
        <v>6</v>
      </c>
      <c r="I25" s="220">
        <f t="shared" si="1"/>
        <v>102.24</v>
      </c>
    </row>
    <row r="26" spans="1:9" s="221" customFormat="1" ht="12.75">
      <c r="A26" s="221" t="s">
        <v>103</v>
      </c>
      <c r="B26" s="224"/>
      <c r="C26" s="228">
        <v>231.8</v>
      </c>
      <c r="D26" s="229">
        <v>24</v>
      </c>
      <c r="E26" s="230">
        <f>C26*D26</f>
        <v>5563.200000000001</v>
      </c>
      <c r="F26" s="228"/>
      <c r="G26" s="218" t="s">
        <v>13</v>
      </c>
      <c r="H26" s="219">
        <v>6</v>
      </c>
      <c r="I26" s="220">
        <f t="shared" si="1"/>
        <v>5563.200000000001</v>
      </c>
    </row>
    <row r="27" spans="1:9" s="221" customFormat="1" ht="12.75">
      <c r="A27" s="221" t="s">
        <v>118</v>
      </c>
      <c r="B27" s="224"/>
      <c r="C27" s="228">
        <v>95.25</v>
      </c>
      <c r="D27" s="229">
        <v>24</v>
      </c>
      <c r="E27" s="230">
        <f>C27*D27</f>
        <v>2286</v>
      </c>
      <c r="F27" s="228"/>
      <c r="G27" s="218" t="s">
        <v>13</v>
      </c>
      <c r="H27" s="219">
        <v>6</v>
      </c>
      <c r="I27" s="220">
        <f t="shared" si="1"/>
        <v>2286</v>
      </c>
    </row>
    <row r="28" spans="2:9" s="221" customFormat="1" ht="12.75">
      <c r="B28" s="224"/>
      <c r="C28" s="228"/>
      <c r="D28" s="229"/>
      <c r="E28" s="230"/>
      <c r="F28" s="228"/>
      <c r="G28" s="231"/>
      <c r="H28" s="219"/>
      <c r="I28" s="232"/>
    </row>
    <row r="29" spans="1:9" s="221" customFormat="1" ht="12.75">
      <c r="A29" s="233" t="s">
        <v>111</v>
      </c>
      <c r="B29" s="224"/>
      <c r="C29" s="228"/>
      <c r="D29" s="228"/>
      <c r="E29" s="234">
        <f>SUM(E15:E27)</f>
        <v>147156.24</v>
      </c>
      <c r="F29" s="228"/>
      <c r="G29" s="231"/>
      <c r="H29" s="219"/>
      <c r="I29" s="261">
        <f>SUM(I16:I27)</f>
        <v>147156.24</v>
      </c>
    </row>
    <row r="30" spans="1:9" s="221" customFormat="1" ht="12.75">
      <c r="A30" s="235"/>
      <c r="B30" s="224"/>
      <c r="C30" s="228"/>
      <c r="D30" s="228"/>
      <c r="E30" s="217"/>
      <c r="F30" s="215"/>
      <c r="G30" s="236"/>
      <c r="H30" s="172"/>
      <c r="I30" s="232"/>
    </row>
    <row r="31" spans="1:9" s="221" customFormat="1" ht="12.75">
      <c r="A31" s="235"/>
      <c r="B31" s="242" t="s">
        <v>30</v>
      </c>
      <c r="C31" s="228"/>
      <c r="D31" s="228"/>
      <c r="E31" s="217"/>
      <c r="F31" s="215"/>
      <c r="G31" s="236"/>
      <c r="H31" s="172"/>
      <c r="I31" s="232"/>
    </row>
    <row r="32" spans="1:9" s="221" customFormat="1" ht="12.75">
      <c r="A32" s="233" t="s">
        <v>25</v>
      </c>
      <c r="B32" s="237" t="s">
        <v>21</v>
      </c>
      <c r="C32" s="238"/>
      <c r="D32" s="238"/>
      <c r="E32" s="239"/>
      <c r="F32" s="228"/>
      <c r="G32" s="231"/>
      <c r="H32" s="219"/>
      <c r="I32" s="232"/>
    </row>
    <row r="33" spans="1:9" s="221" customFormat="1" ht="12.75">
      <c r="A33" s="235"/>
      <c r="B33" s="224"/>
      <c r="C33" s="228"/>
      <c r="D33" s="228"/>
      <c r="E33" s="217"/>
      <c r="F33" s="215"/>
      <c r="G33" s="236"/>
      <c r="H33" s="172"/>
      <c r="I33" s="232"/>
    </row>
    <row r="34" spans="1:10" s="221" customFormat="1" ht="12.75">
      <c r="A34" s="223" t="s">
        <v>23</v>
      </c>
      <c r="B34" s="224">
        <v>192</v>
      </c>
      <c r="C34" s="228"/>
      <c r="D34" s="228"/>
      <c r="E34" s="217"/>
      <c r="F34" s="228"/>
      <c r="G34" s="218" t="s">
        <v>105</v>
      </c>
      <c r="H34" s="219">
        <v>2</v>
      </c>
      <c r="I34" s="232"/>
      <c r="J34" s="240">
        <f>B34</f>
        <v>192</v>
      </c>
    </row>
    <row r="35" spans="1:10" s="221" customFormat="1" ht="12.75">
      <c r="A35" s="241" t="s">
        <v>22</v>
      </c>
      <c r="B35" s="224">
        <v>96</v>
      </c>
      <c r="C35" s="228"/>
      <c r="D35" s="228"/>
      <c r="E35" s="217"/>
      <c r="F35" s="215"/>
      <c r="G35" s="218" t="s">
        <v>105</v>
      </c>
      <c r="H35" s="172">
        <v>2</v>
      </c>
      <c r="I35" s="232"/>
      <c r="J35" s="240">
        <f>B35</f>
        <v>96</v>
      </c>
    </row>
    <row r="36" spans="1:10" s="221" customFormat="1" ht="12.75">
      <c r="A36" s="223" t="s">
        <v>24</v>
      </c>
      <c r="B36" s="224">
        <v>75</v>
      </c>
      <c r="C36" s="228"/>
      <c r="D36" s="228"/>
      <c r="E36" s="217"/>
      <c r="F36" s="228"/>
      <c r="G36" s="218" t="s">
        <v>105</v>
      </c>
      <c r="H36" s="219">
        <v>2</v>
      </c>
      <c r="I36" s="232"/>
      <c r="J36" s="240">
        <f>B36</f>
        <v>75</v>
      </c>
    </row>
    <row r="37" spans="1:9" s="221" customFormat="1" ht="12.75">
      <c r="A37" s="235"/>
      <c r="B37" s="224"/>
      <c r="C37" s="228"/>
      <c r="D37" s="228"/>
      <c r="E37" s="217"/>
      <c r="F37" s="215"/>
      <c r="H37" s="172"/>
      <c r="I37" s="232"/>
    </row>
    <row r="38" spans="1:10" ht="12.75">
      <c r="A38" s="12"/>
      <c r="B38" s="213">
        <f>SUM(B34:B36)</f>
        <v>363</v>
      </c>
      <c r="C38" s="14"/>
      <c r="D38" s="14"/>
      <c r="E38" s="90"/>
      <c r="F38" s="14"/>
      <c r="G38" s="8"/>
      <c r="H38" s="205"/>
      <c r="J38" s="214">
        <f>SUM(J34:J36)</f>
        <v>363</v>
      </c>
    </row>
    <row r="39" spans="1:10" ht="12.75">
      <c r="A39" s="12"/>
      <c r="B39" s="213"/>
      <c r="C39" s="14"/>
      <c r="D39" s="14"/>
      <c r="E39" s="90"/>
      <c r="F39" s="14"/>
      <c r="G39" s="8"/>
      <c r="H39" s="205"/>
      <c r="J39" s="214"/>
    </row>
    <row r="40" spans="1:6" ht="12.75">
      <c r="A40" s="11"/>
      <c r="B40" s="13"/>
      <c r="C40" s="14"/>
      <c r="D40" s="14"/>
      <c r="E40" s="89"/>
      <c r="F40" s="8"/>
    </row>
    <row r="41" spans="1:12" ht="26.25" thickBot="1">
      <c r="A41" s="12"/>
      <c r="B41" s="13"/>
      <c r="C41" s="14"/>
      <c r="D41" s="14"/>
      <c r="E41" s="89"/>
      <c r="F41" s="14"/>
      <c r="G41" s="8"/>
      <c r="H41" s="171" t="s">
        <v>59</v>
      </c>
      <c r="I41" s="171" t="s">
        <v>60</v>
      </c>
      <c r="J41" s="171" t="s">
        <v>61</v>
      </c>
      <c r="K41" s="171" t="s">
        <v>68</v>
      </c>
      <c r="L41" s="171" t="s">
        <v>69</v>
      </c>
    </row>
    <row r="42" spans="1:12" ht="12.75">
      <c r="A42" s="22"/>
      <c r="B42" s="13"/>
      <c r="C42" s="15"/>
      <c r="D42" s="15"/>
      <c r="E42" s="90"/>
      <c r="F42" s="8"/>
      <c r="G42" s="243" t="s">
        <v>145</v>
      </c>
      <c r="H42" s="155"/>
      <c r="I42" s="246"/>
      <c r="J42" s="156"/>
      <c r="K42" s="157"/>
      <c r="L42" s="157"/>
    </row>
    <row r="43" spans="1:12" ht="12.75">
      <c r="A43" s="11"/>
      <c r="B43" s="13"/>
      <c r="C43" s="14"/>
      <c r="D43" s="14"/>
      <c r="E43" s="89"/>
      <c r="F43" s="14"/>
      <c r="G43" s="244" t="s">
        <v>146</v>
      </c>
      <c r="H43" s="155">
        <v>1</v>
      </c>
      <c r="I43" s="246">
        <v>0</v>
      </c>
      <c r="J43" s="247">
        <v>0</v>
      </c>
      <c r="K43" s="248">
        <f>I43/I53</f>
        <v>0</v>
      </c>
      <c r="L43" s="248">
        <f>J43/J53</f>
        <v>0</v>
      </c>
    </row>
    <row r="44" spans="1:12" ht="12.75">
      <c r="A44" s="12"/>
      <c r="B44" s="13"/>
      <c r="C44" s="14"/>
      <c r="D44" s="14"/>
      <c r="E44" s="89"/>
      <c r="F44" s="14"/>
      <c r="G44" s="244" t="s">
        <v>147</v>
      </c>
      <c r="H44" s="155">
        <v>2</v>
      </c>
      <c r="I44" s="246">
        <f>I22</f>
        <v>3000</v>
      </c>
      <c r="J44" s="250">
        <f>SUM(J34:J36)</f>
        <v>363</v>
      </c>
      <c r="K44" s="248">
        <f>I44/I53</f>
        <v>0.020386495333123488</v>
      </c>
      <c r="L44" s="248">
        <f>J44/J53</f>
        <v>1</v>
      </c>
    </row>
    <row r="45" spans="1:12" ht="12.75">
      <c r="A45" s="11"/>
      <c r="B45" s="13"/>
      <c r="C45" s="15"/>
      <c r="D45" s="15"/>
      <c r="E45" s="89"/>
      <c r="F45" s="8"/>
      <c r="G45" s="244" t="s">
        <v>148</v>
      </c>
      <c r="H45" s="155">
        <v>3</v>
      </c>
      <c r="I45" s="246">
        <v>0</v>
      </c>
      <c r="J45" s="247">
        <v>0</v>
      </c>
      <c r="K45" s="248">
        <f>I45/I53</f>
        <v>0</v>
      </c>
      <c r="L45" s="248">
        <f>J45/J53</f>
        <v>0</v>
      </c>
    </row>
    <row r="46" spans="1:12" ht="12.75">
      <c r="A46" s="12"/>
      <c r="B46" s="13"/>
      <c r="C46" s="8"/>
      <c r="D46" s="8"/>
      <c r="E46" s="89"/>
      <c r="F46" s="14"/>
      <c r="G46" s="244" t="s">
        <v>121</v>
      </c>
      <c r="H46" s="155">
        <v>4</v>
      </c>
      <c r="I46" s="246">
        <v>0</v>
      </c>
      <c r="J46" s="247">
        <f>SUM(J30:J30)</f>
        <v>0</v>
      </c>
      <c r="K46" s="248">
        <f>I46/I53</f>
        <v>0</v>
      </c>
      <c r="L46" s="248">
        <f>J46/J53</f>
        <v>0</v>
      </c>
    </row>
    <row r="47" spans="1:12" ht="12.75">
      <c r="A47" s="12"/>
      <c r="B47" s="12"/>
      <c r="C47" s="8"/>
      <c r="D47" s="12"/>
      <c r="E47" s="90"/>
      <c r="F47" s="42"/>
      <c r="G47" s="244" t="s">
        <v>54</v>
      </c>
      <c r="H47" s="155">
        <v>5</v>
      </c>
      <c r="I47" s="246">
        <v>0</v>
      </c>
      <c r="J47" s="247">
        <v>0</v>
      </c>
      <c r="K47" s="248">
        <f>I47/I53</f>
        <v>0</v>
      </c>
      <c r="L47" s="248">
        <f>J47/J53</f>
        <v>0</v>
      </c>
    </row>
    <row r="48" spans="1:12" ht="12.75">
      <c r="A48" s="12"/>
      <c r="B48" s="13"/>
      <c r="C48" s="19"/>
      <c r="D48" s="19"/>
      <c r="E48" s="89"/>
      <c r="F48" s="8"/>
      <c r="G48" s="244" t="s">
        <v>120</v>
      </c>
      <c r="H48" s="155">
        <v>6</v>
      </c>
      <c r="I48" s="246">
        <f>SUM(I16:I21)+SUM(I23:I27)</f>
        <v>144156.24</v>
      </c>
      <c r="J48" s="247">
        <v>0</v>
      </c>
      <c r="K48" s="248">
        <f>I48/I53</f>
        <v>0.9796135046668765</v>
      </c>
      <c r="L48" s="248">
        <f>J48/J53</f>
        <v>0</v>
      </c>
    </row>
    <row r="49" spans="1:12" ht="12.75">
      <c r="A49" s="8"/>
      <c r="B49" s="8"/>
      <c r="C49" s="8"/>
      <c r="D49" s="8"/>
      <c r="E49" s="89"/>
      <c r="F49" s="8"/>
      <c r="G49" s="244" t="s">
        <v>56</v>
      </c>
      <c r="H49" s="155">
        <v>7</v>
      </c>
      <c r="I49" s="246">
        <v>0</v>
      </c>
      <c r="J49" s="247">
        <v>0</v>
      </c>
      <c r="K49" s="248">
        <f>I49/I53</f>
        <v>0</v>
      </c>
      <c r="L49" s="248">
        <f>J49/J53</f>
        <v>0</v>
      </c>
    </row>
    <row r="50" spans="1:12" ht="12.75">
      <c r="A50" s="8"/>
      <c r="B50" s="8"/>
      <c r="C50" s="8"/>
      <c r="D50" s="8"/>
      <c r="E50" s="89"/>
      <c r="F50" s="8"/>
      <c r="G50" s="244" t="s">
        <v>114</v>
      </c>
      <c r="H50" s="155">
        <v>8</v>
      </c>
      <c r="I50" s="246">
        <v>0</v>
      </c>
      <c r="J50" s="247">
        <v>0</v>
      </c>
      <c r="K50" s="248">
        <f>I50/I53</f>
        <v>0</v>
      </c>
      <c r="L50" s="248">
        <f>J50/J53</f>
        <v>0</v>
      </c>
    </row>
    <row r="51" spans="1:12" ht="13.5" thickBot="1">
      <c r="A51" s="36"/>
      <c r="B51" s="8"/>
      <c r="C51" s="8"/>
      <c r="D51" s="8"/>
      <c r="E51" s="89"/>
      <c r="F51" s="8"/>
      <c r="G51" s="245" t="s">
        <v>57</v>
      </c>
      <c r="H51" s="155">
        <v>9</v>
      </c>
      <c r="I51" s="246">
        <v>0</v>
      </c>
      <c r="J51" s="247">
        <v>0</v>
      </c>
      <c r="K51" s="248">
        <f>I51/I53</f>
        <v>0</v>
      </c>
      <c r="L51" s="248">
        <f>J51/J53</f>
        <v>0</v>
      </c>
    </row>
    <row r="52" spans="1:7" ht="12.75">
      <c r="A52" s="8"/>
      <c r="B52" s="8"/>
      <c r="C52" s="8"/>
      <c r="D52" s="8"/>
      <c r="E52" s="89"/>
      <c r="F52" s="8"/>
      <c r="G52" s="8"/>
    </row>
    <row r="53" spans="1:12" ht="12.75">
      <c r="A53" s="8"/>
      <c r="B53" s="8"/>
      <c r="C53" s="8"/>
      <c r="D53" s="8"/>
      <c r="E53" s="89"/>
      <c r="F53" s="8"/>
      <c r="G53" s="205" t="s">
        <v>70</v>
      </c>
      <c r="H53" s="205"/>
      <c r="I53" s="249">
        <f>SUM(I43:I51)</f>
        <v>147156.24</v>
      </c>
      <c r="J53" s="148">
        <f>SUM(J43:J51)</f>
        <v>363</v>
      </c>
      <c r="K53" s="170">
        <f>SUM(K43:K51)</f>
        <v>1</v>
      </c>
      <c r="L53" s="170">
        <f>SUM(L43:L51)</f>
        <v>1</v>
      </c>
    </row>
    <row r="54" spans="1:8" ht="12.75">
      <c r="A54" s="8"/>
      <c r="B54" s="8"/>
      <c r="C54" s="8"/>
      <c r="D54" s="8"/>
      <c r="E54" s="89"/>
      <c r="F54" s="8"/>
      <c r="G54" s="8"/>
      <c r="H54" s="205"/>
    </row>
    <row r="55" spans="1:8" ht="12.75">
      <c r="A55" s="8"/>
      <c r="B55" s="8"/>
      <c r="C55" s="8"/>
      <c r="D55" s="8"/>
      <c r="E55" s="89"/>
      <c r="F55" s="8"/>
      <c r="G55" s="8"/>
      <c r="H55" s="205"/>
    </row>
    <row r="56" spans="1:8" ht="12.75">
      <c r="A56" s="8"/>
      <c r="B56" s="8"/>
      <c r="C56" s="8"/>
      <c r="D56" s="8"/>
      <c r="E56" s="89"/>
      <c r="F56" s="8"/>
      <c r="G56" s="8"/>
      <c r="H56" s="205"/>
    </row>
    <row r="57" spans="1:8" ht="12.75">
      <c r="A57" s="8"/>
      <c r="B57" s="8"/>
      <c r="C57" s="8"/>
      <c r="D57" s="8"/>
      <c r="E57" s="89"/>
      <c r="F57" s="8"/>
      <c r="G57" s="8"/>
      <c r="H57" s="205"/>
    </row>
    <row r="58" spans="1:8" ht="12.75">
      <c r="A58" s="8"/>
      <c r="B58" s="8"/>
      <c r="C58" s="8"/>
      <c r="D58" s="8"/>
      <c r="E58" s="89"/>
      <c r="F58" s="8"/>
      <c r="G58" s="8"/>
      <c r="H58" s="205"/>
    </row>
    <row r="59" spans="1:8" ht="12.75">
      <c r="A59" s="8"/>
      <c r="B59" s="8"/>
      <c r="C59" s="8"/>
      <c r="D59" s="8"/>
      <c r="E59" s="89"/>
      <c r="F59" s="8"/>
      <c r="G59" s="8"/>
      <c r="H59" s="205"/>
    </row>
    <row r="60" spans="1:8" ht="12.75">
      <c r="A60" s="8"/>
      <c r="B60" s="8"/>
      <c r="C60" s="8"/>
      <c r="D60" s="8"/>
      <c r="E60" s="89"/>
      <c r="F60" s="8"/>
      <c r="G60" s="8"/>
      <c r="H60" s="205"/>
    </row>
    <row r="61" spans="1:8" ht="12.75">
      <c r="A61" s="8"/>
      <c r="B61" s="8"/>
      <c r="C61" s="8"/>
      <c r="D61" s="8"/>
      <c r="E61" s="89"/>
      <c r="F61" s="8"/>
      <c r="G61" s="8"/>
      <c r="H61" s="205"/>
    </row>
    <row r="62" spans="1:8" ht="12.75">
      <c r="A62" s="8"/>
      <c r="B62" s="8"/>
      <c r="C62" s="8"/>
      <c r="D62" s="8"/>
      <c r="E62" s="89"/>
      <c r="F62" s="8"/>
      <c r="G62" s="8"/>
      <c r="H62" s="205"/>
    </row>
    <row r="63" spans="1:8" ht="12.75">
      <c r="A63" s="8"/>
      <c r="B63" s="8"/>
      <c r="C63" s="8"/>
      <c r="D63" s="8"/>
      <c r="E63" s="89"/>
      <c r="F63" s="8"/>
      <c r="G63" s="8"/>
      <c r="H63" s="205"/>
    </row>
    <row r="64" spans="1:8" ht="12.75">
      <c r="A64" s="8"/>
      <c r="B64" s="8"/>
      <c r="C64" s="8"/>
      <c r="D64" s="8"/>
      <c r="E64" s="89"/>
      <c r="F64" s="8"/>
      <c r="G64" s="8"/>
      <c r="H64" s="205"/>
    </row>
    <row r="65" spans="1:8" ht="12.75">
      <c r="A65" s="8"/>
      <c r="B65" s="8"/>
      <c r="C65" s="8"/>
      <c r="D65" s="8"/>
      <c r="E65" s="89"/>
      <c r="F65" s="8"/>
      <c r="G65" s="8"/>
      <c r="H65" s="205"/>
    </row>
    <row r="66" spans="1:8" ht="12.75">
      <c r="A66" s="8"/>
      <c r="B66" s="8"/>
      <c r="C66" s="8"/>
      <c r="D66" s="8"/>
      <c r="E66" s="89"/>
      <c r="F66" s="8"/>
      <c r="G66" s="8"/>
      <c r="H66" s="205"/>
    </row>
    <row r="67" spans="1:8" ht="12.75">
      <c r="A67" s="8"/>
      <c r="B67" s="8"/>
      <c r="C67" s="8"/>
      <c r="D67" s="8"/>
      <c r="E67" s="89"/>
      <c r="F67" s="8"/>
      <c r="G67" s="8"/>
      <c r="H67" s="205"/>
    </row>
    <row r="68" spans="1:8" ht="12.75">
      <c r="A68" s="8"/>
      <c r="B68" s="8"/>
      <c r="C68" s="8"/>
      <c r="D68" s="8"/>
      <c r="E68" s="89"/>
      <c r="F68" s="8"/>
      <c r="G68" s="8"/>
      <c r="H68" s="205"/>
    </row>
    <row r="69" spans="1:8" ht="12.75">
      <c r="A69" s="8"/>
      <c r="B69" s="8"/>
      <c r="C69" s="8"/>
      <c r="D69" s="8"/>
      <c r="E69" s="89"/>
      <c r="F69" s="8"/>
      <c r="G69" s="8"/>
      <c r="H69" s="205"/>
    </row>
    <row r="70" spans="1:8" ht="12.75">
      <c r="A70" s="8"/>
      <c r="B70" s="8"/>
      <c r="C70" s="8"/>
      <c r="D70" s="8"/>
      <c r="E70" s="89"/>
      <c r="F70" s="8"/>
      <c r="G70" s="8"/>
      <c r="H70" s="205"/>
    </row>
    <row r="71" spans="1:8" ht="12.75">
      <c r="A71" s="8"/>
      <c r="B71" s="8"/>
      <c r="C71" s="8"/>
      <c r="D71" s="8"/>
      <c r="E71" s="89"/>
      <c r="F71" s="8"/>
      <c r="G71" s="8"/>
      <c r="H71" s="205"/>
    </row>
    <row r="72" spans="1:8" ht="12.75">
      <c r="A72" s="8"/>
      <c r="B72" s="8"/>
      <c r="C72" s="8"/>
      <c r="D72" s="8"/>
      <c r="E72" s="89"/>
      <c r="F72" s="8"/>
      <c r="G72" s="8"/>
      <c r="H72" s="205"/>
    </row>
    <row r="73" spans="1:8" ht="12.75">
      <c r="A73" s="8"/>
      <c r="B73" s="8"/>
      <c r="C73" s="8"/>
      <c r="D73" s="8"/>
      <c r="E73" s="89"/>
      <c r="F73" s="8"/>
      <c r="G73" s="8"/>
      <c r="H73" s="205"/>
    </row>
    <row r="74" spans="1:8" ht="12.75">
      <c r="A74" s="8"/>
      <c r="B74" s="8"/>
      <c r="C74" s="8"/>
      <c r="D74" s="8"/>
      <c r="E74" s="89"/>
      <c r="F74" s="8"/>
      <c r="G74" s="8"/>
      <c r="H74" s="205"/>
    </row>
    <row r="75" spans="1:8" ht="12.75">
      <c r="A75" s="8"/>
      <c r="B75" s="8"/>
      <c r="C75" s="8"/>
      <c r="D75" s="8"/>
      <c r="E75" s="89"/>
      <c r="F75" s="8"/>
      <c r="G75" s="8"/>
      <c r="H75" s="205"/>
    </row>
    <row r="76" spans="1:8" ht="12.75">
      <c r="A76" s="8"/>
      <c r="B76" s="8"/>
      <c r="C76" s="8"/>
      <c r="D76" s="8"/>
      <c r="E76" s="89"/>
      <c r="F76" s="8"/>
      <c r="G76" s="8"/>
      <c r="H76" s="205"/>
    </row>
    <row r="77" spans="1:8" ht="12.75">
      <c r="A77" s="8"/>
      <c r="B77" s="8"/>
      <c r="C77" s="8"/>
      <c r="D77" s="8"/>
      <c r="E77" s="89"/>
      <c r="F77" s="8"/>
      <c r="G77" s="8"/>
      <c r="H77" s="205"/>
    </row>
    <row r="78" spans="1:8" ht="12.75">
      <c r="A78" s="8"/>
      <c r="B78" s="8"/>
      <c r="C78" s="8"/>
      <c r="D78" s="8"/>
      <c r="E78" s="89"/>
      <c r="F78" s="8"/>
      <c r="G78" s="8"/>
      <c r="H78" s="205"/>
    </row>
    <row r="79" spans="1:8" ht="12.75">
      <c r="A79" s="8"/>
      <c r="B79" s="8"/>
      <c r="C79" s="8"/>
      <c r="D79" s="8"/>
      <c r="E79" s="89"/>
      <c r="F79" s="8"/>
      <c r="G79" s="8"/>
      <c r="H79" s="205"/>
    </row>
    <row r="80" spans="1:8" ht="12.75">
      <c r="A80" s="8"/>
      <c r="B80" s="8"/>
      <c r="C80" s="8"/>
      <c r="D80" s="8"/>
      <c r="E80" s="89"/>
      <c r="F80" s="8"/>
      <c r="G80" s="8"/>
      <c r="H80" s="205"/>
    </row>
    <row r="81" spans="1:8" ht="12.75">
      <c r="A81" s="8"/>
      <c r="B81" s="8"/>
      <c r="C81" s="8"/>
      <c r="D81" s="8"/>
      <c r="E81" s="89"/>
      <c r="F81" s="8"/>
      <c r="G81" s="8"/>
      <c r="H81" s="205"/>
    </row>
    <row r="82" spans="1:8" ht="12.75">
      <c r="A82" s="8"/>
      <c r="B82" s="8"/>
      <c r="C82" s="8"/>
      <c r="D82" s="8"/>
      <c r="E82" s="89"/>
      <c r="F82" s="8"/>
      <c r="G82" s="8"/>
      <c r="H82" s="205"/>
    </row>
    <row r="83" spans="1:8" ht="12.75">
      <c r="A83" s="8"/>
      <c r="B83" s="8"/>
      <c r="C83" s="8"/>
      <c r="D83" s="8"/>
      <c r="E83" s="89"/>
      <c r="F83" s="8"/>
      <c r="G83" s="8"/>
      <c r="H83" s="205"/>
    </row>
    <row r="84" spans="1:8" ht="12.75">
      <c r="A84" s="8"/>
      <c r="B84" s="8"/>
      <c r="C84" s="8"/>
      <c r="D84" s="8"/>
      <c r="E84" s="89"/>
      <c r="F84" s="8"/>
      <c r="G84" s="8"/>
      <c r="H84" s="205"/>
    </row>
    <row r="85" spans="1:8" ht="12.75">
      <c r="A85" s="8"/>
      <c r="B85" s="8"/>
      <c r="C85" s="8"/>
      <c r="D85" s="8"/>
      <c r="E85" s="89"/>
      <c r="F85" s="8"/>
      <c r="G85" s="8"/>
      <c r="H85" s="205"/>
    </row>
    <row r="86" spans="1:8" ht="12.75">
      <c r="A86" s="8"/>
      <c r="B86" s="8"/>
      <c r="C86" s="8"/>
      <c r="D86" s="8"/>
      <c r="E86" s="89"/>
      <c r="F86" s="8"/>
      <c r="G86" s="8"/>
      <c r="H86" s="205"/>
    </row>
  </sheetData>
  <mergeCells count="2">
    <mergeCell ref="A11:G12"/>
    <mergeCell ref="A4:G4"/>
  </mergeCells>
  <printOptions gridLines="1"/>
  <pageMargins left="0.17" right="0.17" top="0.89" bottom="0.37" header="0.24" footer="0.17"/>
  <pageSetup fitToHeight="1" fitToWidth="1" horizontalDpi="600" verticalDpi="600" orientation="landscape" scale="70"/>
  <headerFooter alignWithMargins="0">
    <oddHeader>&amp;C&amp;"Arial,Bold"&amp;14NCSX June 2007 ETC 
TABLE II - Materials and Supplies</oddHeader>
    <oddFooter xml:space="preserve">&amp;L&amp;F&amp;C&amp;"Arial,Bold"&amp;A   page &amp;P of &amp;N &amp;R &amp;D    &amp;T   </oddFooter>
  </headerFooter>
  <rowBreaks count="1" manualBreakCount="1">
    <brk id="46"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4" s="5" customFormat="1" ht="20.25">
      <c r="A1" s="5" t="s">
        <v>88</v>
      </c>
      <c r="N1" s="93"/>
    </row>
    <row r="2" spans="1:14" s="5" customFormat="1" ht="20.25">
      <c r="A2" s="5" t="s">
        <v>87</v>
      </c>
      <c r="N2" s="93"/>
    </row>
    <row r="3" spans="1:14" s="5" customFormat="1" ht="20.25">
      <c r="A3" s="5" t="s">
        <v>94</v>
      </c>
      <c r="N3" s="93"/>
    </row>
    <row r="4" spans="1:24" s="5" customFormat="1" ht="20.25">
      <c r="A4" s="271" t="s">
        <v>95</v>
      </c>
      <c r="B4" s="272"/>
      <c r="C4" s="272"/>
      <c r="D4" s="272"/>
      <c r="E4" s="272"/>
      <c r="F4" s="272"/>
      <c r="G4" s="272"/>
      <c r="H4" s="272"/>
      <c r="I4" s="272"/>
      <c r="J4" s="272"/>
      <c r="K4" s="272"/>
      <c r="L4" s="272"/>
      <c r="M4" s="272"/>
      <c r="N4" s="272"/>
      <c r="O4" s="272"/>
      <c r="P4" s="272"/>
      <c r="Q4" s="272"/>
      <c r="R4" s="272"/>
      <c r="S4" s="272"/>
      <c r="T4" s="272"/>
      <c r="U4" s="272"/>
      <c r="V4" s="272"/>
      <c r="W4" s="272"/>
      <c r="X4" s="272"/>
    </row>
    <row r="5" spans="1:14" s="5" customFormat="1" ht="20.25">
      <c r="A5" s="5" t="s">
        <v>84</v>
      </c>
      <c r="N5" s="93"/>
    </row>
    <row r="6" spans="1:7" ht="20.25">
      <c r="A6" s="5"/>
      <c r="G6" s="5"/>
    </row>
    <row r="7" s="50" customFormat="1" ht="12.75"/>
    <row r="8" spans="1:15" ht="18.75" thickBot="1">
      <c r="A8" s="6" t="s">
        <v>38</v>
      </c>
      <c r="B8" s="7"/>
      <c r="C8" s="7"/>
      <c r="D8" s="7"/>
      <c r="E8" s="7"/>
      <c r="F8" s="7"/>
      <c r="G8" s="7"/>
      <c r="H8" s="7"/>
      <c r="I8" s="7"/>
      <c r="J8" s="7"/>
      <c r="K8" s="7"/>
      <c r="L8" s="7"/>
      <c r="M8" s="7"/>
      <c r="N8" s="7"/>
      <c r="O8" s="7"/>
    </row>
    <row r="10" ht="12.75">
      <c r="A10" s="1" t="s">
        <v>96</v>
      </c>
    </row>
    <row r="11" spans="1:15" ht="12.75" hidden="1">
      <c r="A11" s="8"/>
      <c r="B11" s="8"/>
      <c r="C11" s="8"/>
      <c r="D11" s="8"/>
      <c r="E11" s="8"/>
      <c r="F11" s="8"/>
      <c r="G11" s="8"/>
      <c r="H11" s="8"/>
      <c r="I11" s="8"/>
      <c r="J11" s="8"/>
      <c r="K11" s="8"/>
      <c r="L11" s="8"/>
      <c r="M11" s="8"/>
      <c r="N11" s="8"/>
      <c r="O11" s="8"/>
    </row>
    <row r="12" spans="1:15" ht="12.75" hidden="1">
      <c r="A12" s="22"/>
      <c r="B12" s="19"/>
      <c r="C12" s="39"/>
      <c r="D12" s="19"/>
      <c r="E12" s="8"/>
      <c r="F12" s="8"/>
      <c r="G12" s="8"/>
      <c r="H12" s="8"/>
      <c r="I12" s="8"/>
      <c r="J12" s="8"/>
      <c r="K12" s="8"/>
      <c r="L12" s="8"/>
      <c r="M12" s="8"/>
      <c r="N12" s="8"/>
      <c r="O12" s="8"/>
    </row>
    <row r="13" spans="1:15" ht="12.75">
      <c r="A13" s="1"/>
      <c r="E13" s="22"/>
      <c r="F13" s="22"/>
      <c r="G13" s="22"/>
      <c r="H13" s="22"/>
      <c r="I13" s="22"/>
      <c r="J13" s="22"/>
      <c r="K13" s="294"/>
      <c r="L13" s="294"/>
      <c r="M13" s="294"/>
      <c r="N13" s="294"/>
      <c r="O13" s="8"/>
    </row>
    <row r="14" spans="5:15" ht="12.75">
      <c r="E14" s="22"/>
      <c r="F14" s="22"/>
      <c r="G14" s="22"/>
      <c r="H14" s="22"/>
      <c r="I14" s="22"/>
      <c r="J14" s="22"/>
      <c r="K14" s="8"/>
      <c r="L14" s="8"/>
      <c r="M14" s="8"/>
      <c r="N14" s="8"/>
      <c r="O14" s="8"/>
    </row>
    <row r="15" spans="13:15" ht="12.75">
      <c r="M15" s="16"/>
      <c r="N15" s="14"/>
      <c r="O15" s="8"/>
    </row>
    <row r="16" spans="13:15" ht="12.75">
      <c r="M16" s="16"/>
      <c r="N16" s="14"/>
      <c r="O16" s="8"/>
    </row>
    <row r="17" spans="13:15" ht="12.75">
      <c r="M17" s="16"/>
      <c r="N17" s="14"/>
      <c r="O17" s="8"/>
    </row>
    <row r="18" spans="13:15" ht="12.75">
      <c r="M18" s="15"/>
      <c r="N18" s="14"/>
      <c r="O18" s="8"/>
    </row>
    <row r="19" spans="13:15" ht="12.75">
      <c r="M19" s="16"/>
      <c r="N19" s="14"/>
      <c r="O19" s="8"/>
    </row>
    <row r="20" spans="13:15" ht="12.75">
      <c r="M20" s="16"/>
      <c r="N20" s="14"/>
      <c r="O20" s="8"/>
    </row>
    <row r="21" spans="13:15" ht="12.75">
      <c r="M21" s="16"/>
      <c r="N21" s="14"/>
      <c r="O21" s="8"/>
    </row>
    <row r="22" spans="13:15" ht="12.75">
      <c r="M22" s="16"/>
      <c r="N22" s="14"/>
      <c r="O22" s="8"/>
    </row>
    <row r="23" spans="13:15" ht="12.75">
      <c r="M23" s="16"/>
      <c r="N23" s="14"/>
      <c r="O23" s="8"/>
    </row>
    <row r="24" spans="13:15" ht="12.75">
      <c r="M24" s="16"/>
      <c r="N24" s="14"/>
      <c r="O24" s="8"/>
    </row>
    <row r="25" spans="13:15" ht="12.75">
      <c r="M25" s="16"/>
      <c r="N25" s="14"/>
      <c r="O25" s="8"/>
    </row>
    <row r="26" spans="13:15" ht="12.75">
      <c r="M26" s="16"/>
      <c r="N26" s="14"/>
      <c r="O26" s="8"/>
    </row>
    <row r="27" spans="13:15" ht="12.75">
      <c r="M27" s="16"/>
      <c r="N27" s="14"/>
      <c r="O27" s="8"/>
    </row>
    <row r="28" spans="13:15" ht="12.75">
      <c r="M28" s="16"/>
      <c r="N28" s="14"/>
      <c r="O28" s="8"/>
    </row>
    <row r="29" spans="13:15" ht="12.75">
      <c r="M29" s="16"/>
      <c r="N29" s="14"/>
      <c r="O29" s="8"/>
    </row>
    <row r="30" spans="13:15" ht="12.75">
      <c r="M30" s="279"/>
      <c r="N30" s="279"/>
      <c r="O30" s="8"/>
    </row>
    <row r="31" spans="13:15" ht="12.75">
      <c r="M31" s="18"/>
      <c r="N31" s="18"/>
      <c r="O31" s="8"/>
    </row>
    <row r="32" spans="13:15" ht="12.75">
      <c r="M32" s="18"/>
      <c r="N32" s="18"/>
      <c r="O32" s="8"/>
    </row>
    <row r="33" spans="13:15" ht="12.75">
      <c r="M33" s="279"/>
      <c r="N33" s="279"/>
      <c r="O33" s="8"/>
    </row>
    <row r="34" spans="13:15" ht="12.75">
      <c r="M34" s="16"/>
      <c r="N34" s="16"/>
      <c r="O34" s="8"/>
    </row>
    <row r="35" spans="1:15" ht="12.75">
      <c r="A35" s="12"/>
      <c r="B35" s="12"/>
      <c r="C35" s="22"/>
      <c r="D35" s="8"/>
      <c r="E35" s="16"/>
      <c r="F35" s="17"/>
      <c r="G35" s="17"/>
      <c r="H35" s="16"/>
      <c r="I35" s="16"/>
      <c r="J35" s="18"/>
      <c r="K35" s="17"/>
      <c r="L35" s="17"/>
      <c r="M35" s="16"/>
      <c r="N35" s="16"/>
      <c r="O35" s="8"/>
    </row>
    <row r="36" spans="1:15" ht="12.75">
      <c r="A36" s="12"/>
      <c r="B36" s="8"/>
      <c r="C36" s="8"/>
      <c r="D36" s="8"/>
      <c r="E36" s="8"/>
      <c r="F36" s="8"/>
      <c r="G36" s="8"/>
      <c r="H36" s="8"/>
      <c r="I36" s="8"/>
      <c r="J36" s="8"/>
      <c r="K36" s="8"/>
      <c r="L36" s="8"/>
      <c r="M36" s="8"/>
      <c r="N36" s="8"/>
      <c r="O36" s="8"/>
    </row>
    <row r="37" spans="1:15" ht="12.75">
      <c r="A37" s="12"/>
      <c r="B37" s="22"/>
      <c r="C37" s="8"/>
      <c r="D37" s="8"/>
      <c r="E37" s="40"/>
      <c r="F37" s="283"/>
      <c r="G37" s="283"/>
      <c r="H37" s="293"/>
      <c r="I37" s="293"/>
      <c r="J37" s="8"/>
      <c r="K37" s="8"/>
      <c r="L37" s="8"/>
      <c r="M37" s="8"/>
      <c r="N37" s="8"/>
      <c r="O37" s="8"/>
    </row>
    <row r="38" spans="1:15" ht="12.75">
      <c r="A38" s="12"/>
      <c r="B38" s="22"/>
      <c r="C38" s="8"/>
      <c r="D38" s="8"/>
      <c r="E38" s="40"/>
      <c r="F38" s="283"/>
      <c r="G38" s="283"/>
      <c r="H38" s="293"/>
      <c r="I38" s="293"/>
      <c r="J38" s="8"/>
      <c r="K38" s="8"/>
      <c r="L38" s="8"/>
      <c r="M38" s="8"/>
      <c r="N38" s="8"/>
      <c r="O38" s="8"/>
    </row>
    <row r="39" spans="1:15" ht="12.75">
      <c r="A39" s="12"/>
      <c r="B39" s="22"/>
      <c r="C39" s="8"/>
      <c r="D39" s="8"/>
      <c r="E39" s="14"/>
      <c r="F39" s="15"/>
      <c r="G39" s="14"/>
      <c r="H39" s="16"/>
      <c r="I39" s="14"/>
      <c r="J39" s="8"/>
      <c r="K39" s="8"/>
      <c r="L39" s="8"/>
      <c r="M39" s="8"/>
      <c r="N39" s="8"/>
      <c r="O39" s="8"/>
    </row>
    <row r="40" spans="1:15" ht="12.75">
      <c r="A40" s="12"/>
      <c r="B40" s="22"/>
      <c r="C40" s="8"/>
      <c r="D40" s="8"/>
      <c r="E40" s="14"/>
      <c r="F40" s="15"/>
      <c r="G40" s="14"/>
      <c r="H40" s="16"/>
      <c r="I40" s="14"/>
      <c r="J40" s="8"/>
      <c r="K40" s="8"/>
      <c r="L40" s="8"/>
      <c r="M40" s="8"/>
      <c r="N40" s="8"/>
      <c r="O40" s="8"/>
    </row>
    <row r="41" spans="1:15" ht="12.75">
      <c r="A41" s="12"/>
      <c r="B41" s="22"/>
      <c r="C41" s="8"/>
      <c r="D41" s="8"/>
      <c r="E41" s="14"/>
      <c r="F41" s="15"/>
      <c r="G41" s="14"/>
      <c r="H41" s="16"/>
      <c r="I41" s="14"/>
      <c r="J41" s="8"/>
      <c r="K41" s="8"/>
      <c r="L41" s="8"/>
      <c r="M41" s="8"/>
      <c r="N41" s="8"/>
      <c r="O41" s="8"/>
    </row>
    <row r="42" spans="1:15" ht="12.75">
      <c r="A42" s="32"/>
      <c r="B42" s="8"/>
      <c r="C42" s="8"/>
      <c r="D42" s="8"/>
      <c r="E42" s="14"/>
      <c r="F42" s="15"/>
      <c r="G42" s="14"/>
      <c r="H42" s="16"/>
      <c r="I42" s="14"/>
      <c r="J42" s="8"/>
      <c r="K42" s="8"/>
      <c r="L42" s="8"/>
      <c r="M42" s="8"/>
      <c r="N42" s="8"/>
      <c r="O42" s="8"/>
    </row>
    <row r="43" spans="1:15" ht="12.75">
      <c r="A43" s="32"/>
      <c r="B43" s="32"/>
      <c r="C43" s="8"/>
      <c r="D43" s="8"/>
      <c r="E43" s="14"/>
      <c r="F43" s="15"/>
      <c r="G43" s="14"/>
      <c r="H43" s="16"/>
      <c r="I43" s="14"/>
      <c r="J43" s="8"/>
      <c r="K43" s="8"/>
      <c r="L43" s="8"/>
      <c r="M43" s="8"/>
      <c r="N43" s="8"/>
      <c r="O43" s="8"/>
    </row>
    <row r="44" spans="1:15" ht="12.75">
      <c r="A44" s="32"/>
      <c r="B44" s="32"/>
      <c r="C44" s="8"/>
      <c r="D44" s="8"/>
      <c r="E44" s="14"/>
      <c r="F44" s="15"/>
      <c r="G44" s="14"/>
      <c r="H44" s="16"/>
      <c r="I44" s="14"/>
      <c r="J44" s="8"/>
      <c r="K44" s="8"/>
      <c r="L44" s="8"/>
      <c r="M44" s="8"/>
      <c r="N44" s="8"/>
      <c r="O44" s="8"/>
    </row>
    <row r="45" spans="1:15" ht="12.75">
      <c r="A45" s="24"/>
      <c r="B45" s="32"/>
      <c r="C45" s="8"/>
      <c r="D45" s="8"/>
      <c r="E45" s="17"/>
      <c r="F45" s="15"/>
      <c r="G45" s="14"/>
      <c r="H45" s="16"/>
      <c r="I45" s="14"/>
      <c r="J45" s="8"/>
      <c r="K45" s="8"/>
      <c r="L45" s="8"/>
      <c r="M45" s="8"/>
      <c r="N45" s="8"/>
      <c r="O45" s="8"/>
    </row>
    <row r="46" spans="1:15" ht="12.75">
      <c r="A46" s="24"/>
      <c r="B46" s="32"/>
      <c r="C46" s="8"/>
      <c r="D46" s="8"/>
      <c r="E46" s="8"/>
      <c r="F46" s="284"/>
      <c r="G46" s="284"/>
      <c r="H46" s="16"/>
      <c r="I46" s="14"/>
      <c r="J46" s="8"/>
      <c r="K46" s="8"/>
      <c r="L46" s="8"/>
      <c r="M46" s="8"/>
      <c r="N46" s="8"/>
      <c r="O46" s="8"/>
    </row>
    <row r="47" spans="1:15" ht="12.75">
      <c r="A47" s="12"/>
      <c r="B47" s="32"/>
      <c r="C47" s="8"/>
      <c r="D47" s="8"/>
      <c r="E47" s="14"/>
      <c r="F47" s="15"/>
      <c r="G47" s="14"/>
      <c r="H47" s="16"/>
      <c r="I47" s="14"/>
      <c r="J47" s="8"/>
      <c r="K47" s="8"/>
      <c r="L47" s="8"/>
      <c r="M47" s="8"/>
      <c r="N47" s="8"/>
      <c r="O47" s="8"/>
    </row>
    <row r="48" spans="1:15" ht="12.75">
      <c r="A48" s="12"/>
      <c r="B48" s="22"/>
      <c r="C48" s="8"/>
      <c r="D48" s="8"/>
      <c r="E48" s="14"/>
      <c r="F48" s="15"/>
      <c r="G48" s="14"/>
      <c r="H48" s="16"/>
      <c r="I48" s="14"/>
      <c r="J48" s="8"/>
      <c r="K48" s="8"/>
      <c r="L48" s="8"/>
      <c r="M48" s="8"/>
      <c r="N48" s="8"/>
      <c r="O48" s="8"/>
    </row>
    <row r="49" spans="1:15" ht="12.75">
      <c r="A49" s="32"/>
      <c r="B49" s="8"/>
      <c r="C49" s="8"/>
      <c r="D49" s="8"/>
      <c r="E49" s="14"/>
      <c r="F49" s="15"/>
      <c r="G49" s="14"/>
      <c r="H49" s="16"/>
      <c r="I49" s="14"/>
      <c r="J49" s="8"/>
      <c r="K49" s="8"/>
      <c r="L49" s="8"/>
      <c r="M49" s="8"/>
      <c r="N49" s="8"/>
      <c r="O49" s="8"/>
    </row>
    <row r="50" spans="1:15" ht="12.75">
      <c r="A50" s="32"/>
      <c r="B50" s="32"/>
      <c r="C50" s="8"/>
      <c r="D50" s="8"/>
      <c r="E50" s="14"/>
      <c r="F50" s="15"/>
      <c r="G50" s="14"/>
      <c r="H50" s="16"/>
      <c r="I50" s="14"/>
      <c r="J50" s="8"/>
      <c r="K50" s="8"/>
      <c r="L50" s="8"/>
      <c r="M50" s="8"/>
      <c r="N50" s="8"/>
      <c r="O50" s="8"/>
    </row>
    <row r="51" spans="1:15" ht="12.75">
      <c r="A51" s="24"/>
      <c r="B51" s="32"/>
      <c r="C51" s="8"/>
      <c r="D51" s="8"/>
      <c r="E51" s="15"/>
      <c r="F51" s="15"/>
      <c r="G51" s="14"/>
      <c r="H51" s="16"/>
      <c r="I51" s="14"/>
      <c r="J51" s="8"/>
      <c r="K51" s="8"/>
      <c r="L51" s="8"/>
      <c r="M51" s="8"/>
      <c r="N51" s="8"/>
      <c r="O51" s="8"/>
    </row>
    <row r="52" spans="1:15" ht="12.75">
      <c r="A52" s="24"/>
      <c r="B52" s="32"/>
      <c r="C52" s="8"/>
      <c r="D52" s="8"/>
      <c r="E52" s="14"/>
      <c r="F52" s="15"/>
      <c r="G52" s="14"/>
      <c r="H52" s="16"/>
      <c r="I52" s="14"/>
      <c r="J52" s="8"/>
      <c r="K52" s="8"/>
      <c r="L52" s="8"/>
      <c r="M52" s="8"/>
      <c r="N52" s="8"/>
      <c r="O52" s="8"/>
    </row>
    <row r="53" spans="1:15" ht="12.75">
      <c r="A53" s="12"/>
      <c r="B53" s="32"/>
      <c r="C53" s="8"/>
      <c r="D53" s="8"/>
      <c r="E53" s="16"/>
      <c r="F53" s="285"/>
      <c r="G53" s="285"/>
      <c r="H53" s="279"/>
      <c r="I53" s="279"/>
      <c r="J53" s="8"/>
      <c r="K53" s="8"/>
      <c r="L53" s="8"/>
      <c r="M53" s="8"/>
      <c r="N53" s="8"/>
      <c r="O53" s="8"/>
    </row>
    <row r="54" spans="1:15" ht="12.75">
      <c r="A54" s="12"/>
      <c r="B54" s="22"/>
      <c r="C54" s="8"/>
      <c r="D54" s="8"/>
      <c r="E54" s="16"/>
      <c r="F54" s="285"/>
      <c r="G54" s="285"/>
      <c r="H54" s="279"/>
      <c r="I54" s="279"/>
      <c r="J54" s="8"/>
      <c r="K54" s="8"/>
      <c r="L54" s="8"/>
      <c r="M54" s="8"/>
      <c r="N54" s="8"/>
      <c r="O54" s="8"/>
    </row>
    <row r="55" spans="1:15" ht="12.75">
      <c r="A55" s="12"/>
      <c r="B55" s="22"/>
      <c r="C55" s="8"/>
      <c r="D55" s="16"/>
      <c r="E55" s="14"/>
      <c r="F55" s="15"/>
      <c r="G55" s="14"/>
      <c r="H55" s="16"/>
      <c r="I55" s="14"/>
      <c r="J55" s="8"/>
      <c r="K55" s="8"/>
      <c r="L55" s="8"/>
      <c r="M55" s="8"/>
      <c r="N55" s="8"/>
      <c r="O55" s="8"/>
    </row>
    <row r="56" spans="1:15" ht="12.75">
      <c r="A56" s="12"/>
      <c r="B56" s="12"/>
      <c r="C56" s="12"/>
      <c r="D56" s="12"/>
      <c r="E56" s="12"/>
      <c r="F56" s="12"/>
      <c r="G56" s="12"/>
      <c r="H56" s="285"/>
      <c r="I56" s="285"/>
      <c r="J56" s="8"/>
      <c r="K56" s="8"/>
      <c r="L56" s="8"/>
      <c r="M56" s="8"/>
      <c r="N56" s="8"/>
      <c r="O56" s="8"/>
    </row>
    <row r="57" spans="1:15" ht="12.75">
      <c r="A57" s="8"/>
      <c r="B57" s="8"/>
      <c r="C57" s="8"/>
      <c r="D57" s="8"/>
      <c r="E57" s="8"/>
      <c r="F57" s="8"/>
      <c r="G57" s="8"/>
      <c r="H57" s="8"/>
      <c r="I57" s="8"/>
      <c r="J57" s="18"/>
      <c r="K57" s="18"/>
      <c r="L57" s="8"/>
      <c r="M57" s="8"/>
      <c r="N57" s="8"/>
      <c r="O57" s="8"/>
    </row>
    <row r="58" spans="1:15" ht="12.75">
      <c r="A58" s="12"/>
      <c r="B58" s="22"/>
      <c r="C58" s="8"/>
      <c r="D58" s="16"/>
      <c r="E58" s="23"/>
      <c r="F58" s="15"/>
      <c r="G58" s="14"/>
      <c r="H58" s="16"/>
      <c r="I58" s="14"/>
      <c r="J58" s="18"/>
      <c r="K58" s="18"/>
      <c r="L58" s="18"/>
      <c r="M58" s="8"/>
      <c r="N58" s="8"/>
      <c r="O58" s="8"/>
    </row>
    <row r="59" spans="1:15" ht="12.75">
      <c r="A59" s="12"/>
      <c r="B59" s="22"/>
      <c r="C59" s="8"/>
      <c r="D59" s="13"/>
      <c r="E59" s="14"/>
      <c r="F59" s="15"/>
      <c r="G59" s="291"/>
      <c r="H59" s="291"/>
      <c r="I59" s="292"/>
      <c r="J59" s="292"/>
      <c r="K59" s="19"/>
      <c r="L59" s="8"/>
      <c r="M59" s="8"/>
      <c r="N59" s="8"/>
      <c r="O59" s="8"/>
    </row>
    <row r="60" spans="1:15" ht="12.75">
      <c r="A60" s="12"/>
      <c r="B60" s="22"/>
      <c r="C60" s="8"/>
      <c r="D60" s="13"/>
      <c r="E60" s="290"/>
      <c r="F60" s="290"/>
      <c r="G60" s="283"/>
      <c r="H60" s="283"/>
      <c r="I60" s="283"/>
      <c r="J60" s="283"/>
      <c r="K60" s="19"/>
      <c r="L60" s="8"/>
      <c r="M60" s="8"/>
      <c r="N60" s="8"/>
      <c r="O60" s="8"/>
    </row>
    <row r="61" spans="1:15" ht="12.75">
      <c r="A61" s="12"/>
      <c r="B61" s="22"/>
      <c r="C61" s="8"/>
      <c r="D61" s="13"/>
      <c r="E61" s="281"/>
      <c r="F61" s="281"/>
      <c r="G61" s="283"/>
      <c r="H61" s="283"/>
      <c r="I61" s="283"/>
      <c r="J61" s="283"/>
      <c r="K61" s="18"/>
      <c r="L61" s="8"/>
      <c r="M61" s="8"/>
      <c r="N61" s="8"/>
      <c r="O61" s="8"/>
    </row>
    <row r="62" spans="1:15" ht="12.75">
      <c r="A62" s="12"/>
      <c r="B62" s="22"/>
      <c r="C62" s="8"/>
      <c r="D62" s="13"/>
      <c r="E62" s="14"/>
      <c r="F62" s="15"/>
      <c r="G62" s="14"/>
      <c r="H62" s="16"/>
      <c r="I62" s="14"/>
      <c r="J62" s="18"/>
      <c r="K62" s="18"/>
      <c r="L62" s="8"/>
      <c r="M62" s="8"/>
      <c r="N62" s="8"/>
      <c r="O62" s="8"/>
    </row>
    <row r="63" spans="1:15" ht="12.75">
      <c r="A63" s="12"/>
      <c r="B63" s="22"/>
      <c r="C63" s="8"/>
      <c r="D63" s="13"/>
      <c r="E63" s="14"/>
      <c r="F63" s="14"/>
      <c r="G63" s="15"/>
      <c r="H63" s="14"/>
      <c r="I63" s="17"/>
      <c r="J63" s="14"/>
      <c r="K63" s="14"/>
      <c r="L63" s="8"/>
      <c r="M63" s="8"/>
      <c r="N63" s="8"/>
      <c r="O63" s="8"/>
    </row>
    <row r="64" spans="1:15" ht="12.75">
      <c r="A64" s="32"/>
      <c r="B64" s="8"/>
      <c r="C64" s="8"/>
      <c r="D64" s="13"/>
      <c r="E64" s="282"/>
      <c r="F64" s="282"/>
      <c r="G64" s="279"/>
      <c r="H64" s="279"/>
      <c r="I64" s="279"/>
      <c r="J64" s="279"/>
      <c r="K64" s="14"/>
      <c r="L64" s="8"/>
      <c r="M64" s="8"/>
      <c r="N64" s="8"/>
      <c r="O64" s="8"/>
    </row>
    <row r="65" spans="1:15" ht="12.75">
      <c r="A65" s="12"/>
      <c r="B65" s="22"/>
      <c r="C65" s="8"/>
      <c r="D65" s="13"/>
      <c r="E65" s="14"/>
      <c r="F65" s="14"/>
      <c r="G65" s="279"/>
      <c r="H65" s="279"/>
      <c r="I65" s="279"/>
      <c r="J65" s="279"/>
      <c r="K65" s="14"/>
      <c r="L65" s="8"/>
      <c r="M65" s="8"/>
      <c r="N65" s="8"/>
      <c r="O65" s="8"/>
    </row>
    <row r="66" spans="1:15" ht="12.75">
      <c r="A66" s="12"/>
      <c r="B66" s="9"/>
      <c r="C66" s="8"/>
      <c r="D66" s="13"/>
      <c r="E66" s="14"/>
      <c r="F66" s="14"/>
      <c r="G66" s="16"/>
      <c r="H66" s="14"/>
      <c r="I66" s="17"/>
      <c r="J66" s="14"/>
      <c r="K66" s="14"/>
      <c r="L66" s="8"/>
      <c r="M66" s="8"/>
      <c r="N66" s="8"/>
      <c r="O66" s="8"/>
    </row>
    <row r="67" spans="1:15" ht="12.75">
      <c r="A67" s="32"/>
      <c r="B67" s="8"/>
      <c r="C67" s="8"/>
      <c r="D67" s="13"/>
      <c r="E67" s="282"/>
      <c r="F67" s="282"/>
      <c r="G67" s="279"/>
      <c r="H67" s="279"/>
      <c r="I67" s="279"/>
      <c r="J67" s="279"/>
      <c r="K67" s="14"/>
      <c r="L67" s="8"/>
      <c r="M67" s="8"/>
      <c r="N67" s="8"/>
      <c r="O67" s="8"/>
    </row>
    <row r="68" spans="1:15" ht="12.75">
      <c r="A68" s="11"/>
      <c r="B68" s="8"/>
      <c r="C68" s="8"/>
      <c r="D68" s="13"/>
      <c r="E68" s="14"/>
      <c r="F68" s="14"/>
      <c r="G68" s="279"/>
      <c r="H68" s="279"/>
      <c r="I68" s="279"/>
      <c r="J68" s="279"/>
      <c r="K68" s="14"/>
      <c r="L68" s="8"/>
      <c r="M68" s="8"/>
      <c r="N68" s="8"/>
      <c r="O68" s="8"/>
    </row>
    <row r="69" spans="1:15" ht="12.75">
      <c r="A69" s="12"/>
      <c r="B69" s="24"/>
      <c r="C69" s="8"/>
      <c r="D69" s="13"/>
      <c r="E69" s="14"/>
      <c r="F69" s="14"/>
      <c r="G69" s="279"/>
      <c r="H69" s="279"/>
      <c r="I69" s="279"/>
      <c r="J69" s="279"/>
      <c r="K69" s="14"/>
      <c r="L69" s="8"/>
      <c r="M69" s="8"/>
      <c r="N69" s="8"/>
      <c r="O69" s="8"/>
    </row>
    <row r="70" spans="1:15" ht="12.75">
      <c r="A70" s="12"/>
      <c r="B70" s="9"/>
      <c r="C70" s="8"/>
      <c r="D70" s="13"/>
      <c r="E70" s="14"/>
      <c r="F70" s="14"/>
      <c r="G70" s="16"/>
      <c r="H70" s="14"/>
      <c r="I70" s="17"/>
      <c r="J70" s="14"/>
      <c r="K70" s="14"/>
      <c r="L70" s="8"/>
      <c r="M70" s="8"/>
      <c r="N70" s="8"/>
      <c r="O70" s="8"/>
    </row>
    <row r="71" spans="1:15" ht="12.75">
      <c r="A71" s="32"/>
      <c r="B71" s="8"/>
      <c r="C71" s="8"/>
      <c r="D71" s="13"/>
      <c r="E71" s="282"/>
      <c r="F71" s="282"/>
      <c r="G71" s="279"/>
      <c r="H71" s="279"/>
      <c r="I71" s="279"/>
      <c r="J71" s="279"/>
      <c r="K71" s="14"/>
      <c r="L71" s="8"/>
      <c r="M71" s="8"/>
      <c r="N71" s="8"/>
      <c r="O71" s="8"/>
    </row>
    <row r="72" spans="1:15" ht="12.75">
      <c r="A72" s="32"/>
      <c r="B72" s="8"/>
      <c r="C72" s="8"/>
      <c r="D72" s="13"/>
      <c r="E72" s="282"/>
      <c r="F72" s="282"/>
      <c r="G72" s="279"/>
      <c r="H72" s="279"/>
      <c r="I72" s="279"/>
      <c r="J72" s="279"/>
      <c r="K72" s="14"/>
      <c r="L72" s="8"/>
      <c r="M72" s="8"/>
      <c r="N72" s="8"/>
      <c r="O72" s="8"/>
    </row>
    <row r="73" spans="1:15" ht="12.75">
      <c r="A73" s="32"/>
      <c r="B73" s="8"/>
      <c r="C73" s="8"/>
      <c r="D73" s="13"/>
      <c r="E73" s="282"/>
      <c r="F73" s="282"/>
      <c r="G73" s="279"/>
      <c r="H73" s="279"/>
      <c r="I73" s="279"/>
      <c r="J73" s="279"/>
      <c r="K73" s="14"/>
      <c r="L73" s="8"/>
      <c r="M73" s="8"/>
      <c r="N73" s="8"/>
      <c r="O73" s="8"/>
    </row>
    <row r="74" spans="1:15" ht="12.75">
      <c r="A74" s="12"/>
      <c r="B74" s="32"/>
      <c r="C74" s="8"/>
      <c r="D74" s="13"/>
      <c r="E74" s="14"/>
      <c r="F74" s="14"/>
      <c r="G74" s="279"/>
      <c r="H74" s="279"/>
      <c r="I74" s="279"/>
      <c r="J74" s="279"/>
      <c r="K74" s="14"/>
      <c r="L74" s="8"/>
      <c r="M74" s="8"/>
      <c r="N74" s="8"/>
      <c r="O74" s="8"/>
    </row>
    <row r="75" spans="1:15" ht="12.75">
      <c r="A75" s="12"/>
      <c r="B75" s="22"/>
      <c r="C75" s="8"/>
      <c r="D75" s="13"/>
      <c r="E75" s="14"/>
      <c r="F75" s="14"/>
      <c r="G75" s="279"/>
      <c r="H75" s="279"/>
      <c r="I75" s="279"/>
      <c r="J75" s="279"/>
      <c r="K75" s="14"/>
      <c r="L75" s="8"/>
      <c r="M75" s="8"/>
      <c r="N75" s="8"/>
      <c r="O75" s="8"/>
    </row>
    <row r="76" spans="1:15" ht="12.75">
      <c r="A76" s="12"/>
      <c r="B76" s="9"/>
      <c r="C76" s="8"/>
      <c r="D76" s="13"/>
      <c r="E76" s="14"/>
      <c r="F76" s="14"/>
      <c r="G76" s="16"/>
      <c r="H76" s="14"/>
      <c r="I76" s="17"/>
      <c r="J76" s="14"/>
      <c r="K76" s="18"/>
      <c r="L76" s="8"/>
      <c r="M76" s="8"/>
      <c r="N76" s="8"/>
      <c r="O76" s="8"/>
    </row>
    <row r="77" spans="1:15" ht="12.75">
      <c r="A77" s="11"/>
      <c r="B77" s="8"/>
      <c r="C77" s="8"/>
      <c r="D77" s="13"/>
      <c r="E77" s="14"/>
      <c r="F77" s="14"/>
      <c r="G77" s="16"/>
      <c r="H77" s="14"/>
      <c r="I77" s="17"/>
      <c r="J77" s="14"/>
      <c r="K77" s="18"/>
      <c r="L77" s="8"/>
      <c r="M77" s="8"/>
      <c r="N77" s="8"/>
      <c r="O77" s="8"/>
    </row>
    <row r="78" spans="1:15" ht="12.75">
      <c r="A78" s="33"/>
      <c r="B78" s="8"/>
      <c r="C78" s="8"/>
      <c r="D78" s="13"/>
      <c r="E78" s="289"/>
      <c r="F78" s="289"/>
      <c r="G78" s="279"/>
      <c r="H78" s="279"/>
      <c r="I78" s="279"/>
      <c r="J78" s="279"/>
      <c r="K78" s="14"/>
      <c r="L78" s="8"/>
      <c r="M78" s="8"/>
      <c r="N78" s="8"/>
      <c r="O78" s="8"/>
    </row>
    <row r="79" spans="1:15" ht="12.75">
      <c r="A79" s="11"/>
      <c r="B79" s="8"/>
      <c r="C79" s="8"/>
      <c r="D79" s="13"/>
      <c r="E79" s="30"/>
      <c r="F79" s="30"/>
      <c r="G79" s="279"/>
      <c r="H79" s="279"/>
      <c r="I79" s="279"/>
      <c r="J79" s="279"/>
      <c r="K79" s="18"/>
      <c r="L79" s="8"/>
      <c r="M79" s="8"/>
      <c r="N79" s="8"/>
      <c r="O79" s="8"/>
    </row>
    <row r="80" spans="1:15" ht="12.75">
      <c r="A80" s="11"/>
      <c r="B80" s="8"/>
      <c r="C80" s="8"/>
      <c r="D80" s="13"/>
      <c r="E80" s="289"/>
      <c r="F80" s="289"/>
      <c r="G80" s="279"/>
      <c r="H80" s="279"/>
      <c r="I80" s="279"/>
      <c r="J80" s="279"/>
      <c r="K80" s="14"/>
      <c r="L80" s="8"/>
      <c r="M80" s="8"/>
      <c r="N80" s="8"/>
      <c r="O80" s="8"/>
    </row>
    <row r="81" spans="1:15" ht="12.75">
      <c r="A81" s="11"/>
      <c r="B81" s="8"/>
      <c r="C81" s="8"/>
      <c r="D81" s="13"/>
      <c r="E81" s="30"/>
      <c r="F81" s="30"/>
      <c r="G81" s="279"/>
      <c r="H81" s="279"/>
      <c r="I81" s="279"/>
      <c r="J81" s="279"/>
      <c r="K81" s="18"/>
      <c r="L81" s="8"/>
      <c r="M81" s="8"/>
      <c r="N81" s="8"/>
      <c r="O81" s="8"/>
    </row>
    <row r="82" spans="1:15" ht="12.75">
      <c r="A82" s="11"/>
      <c r="B82" s="8"/>
      <c r="C82" s="8"/>
      <c r="D82" s="13"/>
      <c r="E82" s="30"/>
      <c r="F82" s="30"/>
      <c r="G82" s="279"/>
      <c r="H82" s="279"/>
      <c r="I82" s="279"/>
      <c r="J82" s="279"/>
      <c r="K82" s="18"/>
      <c r="L82" s="8"/>
      <c r="M82" s="8"/>
      <c r="N82" s="8"/>
      <c r="O82" s="8"/>
    </row>
    <row r="83" spans="1:15" ht="12.75">
      <c r="A83" s="11"/>
      <c r="B83" s="8"/>
      <c r="C83" s="8"/>
      <c r="D83" s="13"/>
      <c r="E83" s="282"/>
      <c r="F83" s="282"/>
      <c r="G83" s="279"/>
      <c r="H83" s="279"/>
      <c r="I83" s="279"/>
      <c r="J83" s="279"/>
      <c r="K83" s="20"/>
      <c r="L83" s="8"/>
      <c r="M83" s="8"/>
      <c r="N83" s="8"/>
      <c r="O83" s="8"/>
    </row>
    <row r="84" spans="1:15" ht="12.75">
      <c r="A84" s="11"/>
      <c r="B84" s="8"/>
      <c r="C84" s="8"/>
      <c r="D84" s="13"/>
      <c r="E84" s="30"/>
      <c r="F84" s="30"/>
      <c r="G84" s="279"/>
      <c r="H84" s="279"/>
      <c r="I84" s="279"/>
      <c r="J84" s="279"/>
      <c r="K84" s="14"/>
      <c r="L84" s="8"/>
      <c r="M84" s="8"/>
      <c r="N84" s="8"/>
      <c r="O84" s="8"/>
    </row>
    <row r="85" spans="1:15" ht="12.75">
      <c r="A85" s="11"/>
      <c r="B85" s="8"/>
      <c r="C85" s="8"/>
      <c r="D85" s="13"/>
      <c r="E85" s="289"/>
      <c r="F85" s="289"/>
      <c r="G85" s="279"/>
      <c r="H85" s="279"/>
      <c r="I85" s="279"/>
      <c r="J85" s="279"/>
      <c r="K85" s="14"/>
      <c r="L85" s="8"/>
      <c r="M85" s="8"/>
      <c r="N85" s="8"/>
      <c r="O85" s="8"/>
    </row>
    <row r="86" spans="1:15" ht="12.75">
      <c r="A86" s="11"/>
      <c r="B86" s="8"/>
      <c r="C86" s="8"/>
      <c r="D86" s="13"/>
      <c r="E86" s="30"/>
      <c r="F86" s="30"/>
      <c r="G86" s="279"/>
      <c r="H86" s="279"/>
      <c r="I86" s="279"/>
      <c r="J86" s="279"/>
      <c r="K86" s="14"/>
      <c r="L86" s="8"/>
      <c r="M86" s="8"/>
      <c r="N86" s="8"/>
      <c r="O86" s="8"/>
    </row>
    <row r="87" spans="1:15" ht="12.75">
      <c r="A87" s="11"/>
      <c r="B87" s="8"/>
      <c r="C87" s="8"/>
      <c r="D87" s="13"/>
      <c r="E87" s="282"/>
      <c r="F87" s="282"/>
      <c r="G87" s="279"/>
      <c r="H87" s="279"/>
      <c r="I87" s="279"/>
      <c r="J87" s="279"/>
      <c r="K87" s="20"/>
      <c r="L87" s="8"/>
      <c r="M87" s="8"/>
      <c r="N87" s="8"/>
      <c r="O87" s="8"/>
    </row>
    <row r="88" spans="1:15" ht="12.75">
      <c r="A88" s="11"/>
      <c r="B88" s="8"/>
      <c r="C88" s="8"/>
      <c r="D88" s="13"/>
      <c r="E88" s="30"/>
      <c r="F88" s="30"/>
      <c r="G88" s="279"/>
      <c r="H88" s="279"/>
      <c r="I88" s="279"/>
      <c r="J88" s="279"/>
      <c r="K88" s="18"/>
      <c r="L88" s="8"/>
      <c r="M88" s="8"/>
      <c r="N88" s="8"/>
      <c r="O88" s="8"/>
    </row>
    <row r="89" spans="1:15" ht="12.75">
      <c r="A89" s="11"/>
      <c r="B89" s="8"/>
      <c r="C89" s="8"/>
      <c r="D89" s="13"/>
      <c r="E89" s="282"/>
      <c r="F89" s="282"/>
      <c r="G89" s="279"/>
      <c r="H89" s="279"/>
      <c r="I89" s="279"/>
      <c r="J89" s="279"/>
      <c r="K89" s="20"/>
      <c r="L89" s="8"/>
      <c r="M89" s="8"/>
      <c r="N89" s="8"/>
      <c r="O89" s="8"/>
    </row>
    <row r="90" spans="1:15" ht="12.75">
      <c r="A90" s="11"/>
      <c r="B90" s="8"/>
      <c r="C90" s="8"/>
      <c r="D90" s="13"/>
      <c r="E90" s="31"/>
      <c r="F90" s="30"/>
      <c r="G90" s="279"/>
      <c r="H90" s="279"/>
      <c r="I90" s="279"/>
      <c r="J90" s="279"/>
      <c r="K90" s="14"/>
      <c r="L90" s="8"/>
      <c r="M90" s="8"/>
      <c r="N90" s="8"/>
      <c r="O90" s="8"/>
    </row>
    <row r="91" spans="1:15" ht="12.75">
      <c r="A91" s="11"/>
      <c r="B91" s="8"/>
      <c r="C91" s="8"/>
      <c r="D91" s="13"/>
      <c r="E91" s="282"/>
      <c r="F91" s="282"/>
      <c r="G91" s="279"/>
      <c r="H91" s="279"/>
      <c r="I91" s="279"/>
      <c r="J91" s="279"/>
      <c r="K91" s="20"/>
      <c r="L91" s="8"/>
      <c r="M91" s="8"/>
      <c r="N91" s="8"/>
      <c r="O91" s="8"/>
    </row>
    <row r="92" spans="1:15" ht="12.75">
      <c r="A92" s="11"/>
      <c r="B92" s="8"/>
      <c r="C92" s="8"/>
      <c r="D92" s="13"/>
      <c r="E92" s="30"/>
      <c r="F92" s="30"/>
      <c r="G92" s="279"/>
      <c r="H92" s="279"/>
      <c r="I92" s="279"/>
      <c r="J92" s="279"/>
      <c r="K92" s="14"/>
      <c r="L92" s="8"/>
      <c r="M92" s="8"/>
      <c r="N92" s="8"/>
      <c r="O92" s="8"/>
    </row>
    <row r="93" spans="1:15" ht="12.75">
      <c r="A93" s="11"/>
      <c r="B93" s="8"/>
      <c r="C93" s="8"/>
      <c r="D93" s="13"/>
      <c r="E93" s="282"/>
      <c r="F93" s="282"/>
      <c r="G93" s="279"/>
      <c r="H93" s="279"/>
      <c r="I93" s="279"/>
      <c r="J93" s="279"/>
      <c r="K93" s="20"/>
      <c r="L93" s="8"/>
      <c r="M93" s="8"/>
      <c r="N93" s="8"/>
      <c r="O93" s="8"/>
    </row>
    <row r="94" spans="1:15" ht="12.75">
      <c r="A94" s="12"/>
      <c r="B94" s="24"/>
      <c r="C94" s="8"/>
      <c r="D94" s="13"/>
      <c r="E94" s="14"/>
      <c r="F94" s="14"/>
      <c r="G94" s="279"/>
      <c r="H94" s="279"/>
      <c r="I94" s="279"/>
      <c r="J94" s="279"/>
      <c r="K94" s="14"/>
      <c r="L94" s="8"/>
      <c r="M94" s="8"/>
      <c r="N94" s="8"/>
      <c r="O94" s="8"/>
    </row>
    <row r="95" spans="1:15" ht="12.75">
      <c r="A95" s="12"/>
      <c r="B95" s="22"/>
      <c r="C95" s="8"/>
      <c r="D95" s="13"/>
      <c r="E95" s="14"/>
      <c r="F95" s="14"/>
      <c r="G95" s="16"/>
      <c r="H95" s="14"/>
      <c r="I95" s="17"/>
      <c r="J95" s="14"/>
      <c r="K95" s="14"/>
      <c r="L95" s="8"/>
      <c r="M95" s="8"/>
      <c r="N95" s="8"/>
      <c r="O95" s="8"/>
    </row>
    <row r="96" spans="1:15" ht="12.75">
      <c r="A96" s="34"/>
      <c r="B96" s="8"/>
      <c r="C96" s="8"/>
      <c r="D96" s="13"/>
      <c r="E96" s="282"/>
      <c r="F96" s="282"/>
      <c r="G96" s="279"/>
      <c r="H96" s="279"/>
      <c r="I96" s="279"/>
      <c r="J96" s="279"/>
      <c r="K96" s="14"/>
      <c r="L96" s="8"/>
      <c r="M96" s="8"/>
      <c r="N96" s="8"/>
      <c r="O96" s="8"/>
    </row>
    <row r="97" spans="1:15" ht="12.75">
      <c r="A97" s="8"/>
      <c r="B97" s="22"/>
      <c r="C97" s="8"/>
      <c r="D97" s="13"/>
      <c r="E97" s="14"/>
      <c r="F97" s="14"/>
      <c r="G97" s="279"/>
      <c r="H97" s="279"/>
      <c r="I97" s="279"/>
      <c r="J97" s="279"/>
      <c r="K97" s="14"/>
      <c r="L97" s="8"/>
      <c r="M97" s="8"/>
      <c r="N97" s="8"/>
      <c r="O97" s="8"/>
    </row>
    <row r="98" spans="1:15" ht="12.75">
      <c r="A98" s="12"/>
      <c r="B98" s="22"/>
      <c r="C98" s="8"/>
      <c r="D98" s="13"/>
      <c r="E98" s="14"/>
      <c r="F98" s="14"/>
      <c r="G98" s="16"/>
      <c r="H98" s="14"/>
      <c r="I98" s="17"/>
      <c r="J98" s="14"/>
      <c r="K98" s="14"/>
      <c r="L98" s="8"/>
      <c r="M98" s="8"/>
      <c r="N98" s="8"/>
      <c r="O98" s="8"/>
    </row>
    <row r="99" spans="1:15" ht="12.75">
      <c r="A99" s="11"/>
      <c r="B99" s="8"/>
      <c r="C99" s="8"/>
      <c r="D99" s="13"/>
      <c r="E99" s="282"/>
      <c r="F99" s="282"/>
      <c r="G99" s="279"/>
      <c r="H99" s="279"/>
      <c r="I99" s="279"/>
      <c r="J99" s="279"/>
      <c r="K99" s="14"/>
      <c r="L99" s="8"/>
      <c r="M99" s="8"/>
      <c r="N99" s="8"/>
      <c r="O99" s="8"/>
    </row>
    <row r="100" spans="1:15" ht="12.75">
      <c r="A100" s="11"/>
      <c r="B100" s="8"/>
      <c r="C100" s="8"/>
      <c r="D100" s="13"/>
      <c r="E100" s="14"/>
      <c r="F100" s="14"/>
      <c r="G100" s="279"/>
      <c r="H100" s="279"/>
      <c r="I100" s="279"/>
      <c r="J100" s="279"/>
      <c r="K100" s="14"/>
      <c r="L100" s="8"/>
      <c r="M100" s="8"/>
      <c r="N100" s="8"/>
      <c r="O100" s="8"/>
    </row>
    <row r="101" spans="1:15" ht="12.75">
      <c r="A101" s="12"/>
      <c r="B101" s="22"/>
      <c r="C101" s="8"/>
      <c r="D101" s="13"/>
      <c r="E101" s="35"/>
      <c r="F101" s="14"/>
      <c r="G101" s="16"/>
      <c r="H101" s="14"/>
      <c r="I101" s="17"/>
      <c r="J101" s="14"/>
      <c r="K101" s="14"/>
      <c r="L101" s="8"/>
      <c r="M101" s="8"/>
      <c r="N101" s="8"/>
      <c r="O101" s="8"/>
    </row>
    <row r="102" spans="1:15" ht="12.75">
      <c r="A102" s="12"/>
      <c r="B102" s="22"/>
      <c r="C102" s="8"/>
      <c r="D102" s="13"/>
      <c r="E102" s="35"/>
      <c r="F102" s="14"/>
      <c r="G102" s="16"/>
      <c r="H102" s="14"/>
      <c r="I102" s="17"/>
      <c r="J102" s="14"/>
      <c r="K102" s="14"/>
      <c r="L102" s="8"/>
      <c r="M102" s="8"/>
      <c r="N102" s="8"/>
      <c r="O102" s="8"/>
    </row>
    <row r="103" spans="1:15" ht="12.75">
      <c r="A103" s="11"/>
      <c r="B103" s="8"/>
      <c r="C103" s="8"/>
      <c r="D103" s="13"/>
      <c r="E103" s="282"/>
      <c r="F103" s="282"/>
      <c r="G103" s="279"/>
      <c r="H103" s="279"/>
      <c r="I103" s="17"/>
      <c r="J103" s="14"/>
      <c r="K103" s="14"/>
      <c r="L103" s="8"/>
      <c r="M103" s="8"/>
      <c r="N103" s="8"/>
      <c r="O103" s="8"/>
    </row>
    <row r="104" spans="1:15" ht="12.75">
      <c r="A104" s="11"/>
      <c r="B104" s="8"/>
      <c r="C104" s="8"/>
      <c r="D104" s="13"/>
      <c r="E104" s="14"/>
      <c r="F104" s="14"/>
      <c r="G104" s="279"/>
      <c r="H104" s="279"/>
      <c r="I104" s="17"/>
      <c r="J104" s="14"/>
      <c r="K104" s="14"/>
      <c r="L104" s="8"/>
      <c r="M104" s="8"/>
      <c r="N104" s="8"/>
      <c r="O104" s="8"/>
    </row>
    <row r="105" spans="1:15" ht="12.75">
      <c r="A105" s="11"/>
      <c r="B105" s="8"/>
      <c r="C105" s="8"/>
      <c r="D105" s="13"/>
      <c r="E105" s="282"/>
      <c r="F105" s="282"/>
      <c r="G105" s="279"/>
      <c r="H105" s="279"/>
      <c r="I105" s="17"/>
      <c r="J105" s="14"/>
      <c r="K105" s="14"/>
      <c r="L105" s="8"/>
      <c r="M105" s="8"/>
      <c r="N105" s="8"/>
      <c r="O105" s="8"/>
    </row>
    <row r="106" spans="1:15" ht="12.75">
      <c r="A106" s="11"/>
      <c r="B106" s="8"/>
      <c r="C106" s="8"/>
      <c r="D106" s="13"/>
      <c r="E106" s="14"/>
      <c r="F106" s="14"/>
      <c r="G106" s="279"/>
      <c r="H106" s="279"/>
      <c r="I106" s="17"/>
      <c r="J106" s="14"/>
      <c r="K106" s="14"/>
      <c r="L106" s="8"/>
      <c r="M106" s="8"/>
      <c r="N106" s="8"/>
      <c r="O106" s="8"/>
    </row>
    <row r="107" spans="1:15" ht="12.75">
      <c r="A107" s="11"/>
      <c r="B107" s="8"/>
      <c r="C107" s="8"/>
      <c r="D107" s="13"/>
      <c r="E107" s="14"/>
      <c r="F107" s="14"/>
      <c r="G107" s="279"/>
      <c r="H107" s="279"/>
      <c r="I107" s="17"/>
      <c r="J107" s="14"/>
      <c r="K107" s="14"/>
      <c r="L107" s="8"/>
      <c r="M107" s="8"/>
      <c r="N107" s="8"/>
      <c r="O107" s="8"/>
    </row>
    <row r="108" spans="1:15" ht="12.75">
      <c r="A108" s="11"/>
      <c r="B108" s="8"/>
      <c r="C108" s="8"/>
      <c r="D108" s="13"/>
      <c r="E108" s="282"/>
      <c r="F108" s="282"/>
      <c r="G108" s="279"/>
      <c r="H108" s="279"/>
      <c r="I108" s="17"/>
      <c r="J108" s="14"/>
      <c r="K108" s="14"/>
      <c r="L108" s="8"/>
      <c r="M108" s="8"/>
      <c r="N108" s="8"/>
      <c r="O108" s="8"/>
    </row>
    <row r="109" spans="1:15" ht="12.75">
      <c r="A109" s="24"/>
      <c r="B109" s="8"/>
      <c r="C109" s="8"/>
      <c r="D109" s="13"/>
      <c r="E109" s="14"/>
      <c r="F109" s="14"/>
      <c r="G109" s="279"/>
      <c r="H109" s="279"/>
      <c r="I109" s="17"/>
      <c r="J109" s="14"/>
      <c r="K109" s="14"/>
      <c r="L109" s="8"/>
      <c r="M109" s="8"/>
      <c r="N109" s="8"/>
      <c r="O109" s="8"/>
    </row>
    <row r="110" spans="1:15" ht="12.75">
      <c r="A110" s="12"/>
      <c r="B110" s="24"/>
      <c r="C110" s="8"/>
      <c r="D110" s="13"/>
      <c r="E110" s="14"/>
      <c r="F110" s="14"/>
      <c r="G110" s="279"/>
      <c r="H110" s="279"/>
      <c r="I110" s="284"/>
      <c r="J110" s="284"/>
      <c r="K110" s="14"/>
      <c r="L110" s="8"/>
      <c r="M110" s="8"/>
      <c r="N110" s="8"/>
      <c r="O110" s="8"/>
    </row>
    <row r="111" spans="1:15" ht="12.75">
      <c r="A111" s="12"/>
      <c r="B111" s="22"/>
      <c r="C111" s="8"/>
      <c r="D111" s="13"/>
      <c r="E111" s="14"/>
      <c r="F111" s="14"/>
      <c r="G111" s="279"/>
      <c r="H111" s="279"/>
      <c r="I111" s="284"/>
      <c r="J111" s="284"/>
      <c r="K111" s="14"/>
      <c r="L111" s="8"/>
      <c r="M111" s="8"/>
      <c r="N111" s="8"/>
      <c r="O111" s="8"/>
    </row>
    <row r="112" spans="1:15" ht="12.75">
      <c r="A112" s="12"/>
      <c r="B112" s="22"/>
      <c r="C112" s="12"/>
      <c r="D112" s="12"/>
      <c r="E112" s="12"/>
      <c r="F112" s="12"/>
      <c r="G112" s="14"/>
      <c r="H112" s="14"/>
      <c r="I112" s="14"/>
      <c r="J112" s="14"/>
      <c r="K112" s="21"/>
      <c r="L112" s="8"/>
      <c r="M112" s="8"/>
      <c r="N112" s="8"/>
      <c r="O112" s="8"/>
    </row>
    <row r="113" spans="1:15" ht="12.75">
      <c r="A113" s="12"/>
      <c r="B113" s="22"/>
      <c r="C113" s="8"/>
      <c r="D113" s="13"/>
      <c r="E113" s="282"/>
      <c r="F113" s="282"/>
      <c r="G113" s="287"/>
      <c r="H113" s="287"/>
      <c r="I113" s="287"/>
      <c r="J113" s="287"/>
      <c r="K113" s="18"/>
      <c r="L113" s="8"/>
      <c r="M113" s="8"/>
      <c r="N113" s="8"/>
      <c r="O113" s="8"/>
    </row>
    <row r="114" spans="1:15" ht="12.75">
      <c r="A114" s="12"/>
      <c r="B114" s="22"/>
      <c r="C114" s="8"/>
      <c r="D114" s="290"/>
      <c r="E114" s="290"/>
      <c r="F114" s="290"/>
      <c r="G114" s="290"/>
      <c r="H114" s="14"/>
      <c r="I114" s="17"/>
      <c r="J114" s="14"/>
      <c r="K114" s="18"/>
      <c r="L114" s="8"/>
      <c r="M114" s="8"/>
      <c r="N114" s="8"/>
      <c r="O114" s="8"/>
    </row>
    <row r="115" spans="1:15" ht="12.75">
      <c r="A115" s="12"/>
      <c r="B115" s="22"/>
      <c r="C115" s="8"/>
      <c r="D115" s="13"/>
      <c r="E115" s="14"/>
      <c r="F115" s="14"/>
      <c r="G115" s="16"/>
      <c r="H115" s="14"/>
      <c r="I115" s="17"/>
      <c r="J115" s="18"/>
      <c r="K115" s="18"/>
      <c r="L115" s="8"/>
      <c r="M115" s="8"/>
      <c r="N115" s="8"/>
      <c r="O115" s="8"/>
    </row>
    <row r="116" spans="1:15" ht="12.75">
      <c r="A116" s="12"/>
      <c r="B116" s="22"/>
      <c r="C116" s="8"/>
      <c r="D116" s="13"/>
      <c r="E116" s="14"/>
      <c r="F116" s="14"/>
      <c r="G116" s="16"/>
      <c r="H116" s="14"/>
      <c r="I116" s="17"/>
      <c r="J116" s="18"/>
      <c r="K116" s="18"/>
      <c r="L116" s="8"/>
      <c r="M116" s="8"/>
      <c r="N116" s="8"/>
      <c r="O116" s="8"/>
    </row>
    <row r="117" spans="1:15" ht="12.75">
      <c r="A117" s="12"/>
      <c r="B117" s="22"/>
      <c r="C117" s="8"/>
      <c r="D117" s="13"/>
      <c r="E117" s="283"/>
      <c r="F117" s="283"/>
      <c r="G117" s="283"/>
      <c r="H117" s="283"/>
      <c r="I117" s="19"/>
      <c r="J117" s="26"/>
      <c r="K117" s="18"/>
      <c r="L117" s="8"/>
      <c r="M117" s="8"/>
      <c r="N117" s="8"/>
      <c r="O117" s="8"/>
    </row>
    <row r="118" spans="1:15" ht="12.75">
      <c r="A118" s="12"/>
      <c r="B118" s="22"/>
      <c r="C118" s="8"/>
      <c r="D118" s="13"/>
      <c r="E118" s="283"/>
      <c r="F118" s="283"/>
      <c r="G118" s="283"/>
      <c r="H118" s="283"/>
      <c r="I118" s="19"/>
      <c r="J118" s="23"/>
      <c r="K118" s="18"/>
      <c r="L118" s="8"/>
      <c r="M118" s="8"/>
      <c r="N118" s="8"/>
      <c r="O118" s="8"/>
    </row>
    <row r="119" spans="1:15" ht="12.75">
      <c r="A119" s="12"/>
      <c r="B119" s="22"/>
      <c r="C119" s="8"/>
      <c r="D119" s="13"/>
      <c r="E119" s="14"/>
      <c r="F119" s="15"/>
      <c r="G119" s="281"/>
      <c r="H119" s="281"/>
      <c r="I119" s="16"/>
      <c r="J119" s="18"/>
      <c r="K119" s="14"/>
      <c r="L119" s="8"/>
      <c r="M119" s="8"/>
      <c r="N119" s="8"/>
      <c r="O119" s="8"/>
    </row>
    <row r="120" spans="1:15" ht="12.75">
      <c r="A120" s="12"/>
      <c r="B120" s="22"/>
      <c r="C120" s="8"/>
      <c r="D120" s="13"/>
      <c r="E120" s="14"/>
      <c r="F120" s="14"/>
      <c r="G120" s="281"/>
      <c r="H120" s="281"/>
      <c r="I120" s="14"/>
      <c r="J120" s="18"/>
      <c r="K120" s="14"/>
      <c r="L120" s="8"/>
      <c r="M120" s="8"/>
      <c r="N120" s="8"/>
      <c r="O120" s="8"/>
    </row>
    <row r="121" spans="1:15" ht="12.75">
      <c r="A121" s="11"/>
      <c r="B121" s="8"/>
      <c r="C121" s="8"/>
      <c r="D121" s="13"/>
      <c r="E121" s="289"/>
      <c r="F121" s="289"/>
      <c r="G121" s="281"/>
      <c r="H121" s="281"/>
      <c r="I121" s="14"/>
      <c r="J121" s="18"/>
      <c r="K121" s="14"/>
      <c r="L121" s="8"/>
      <c r="M121" s="8"/>
      <c r="N121" s="8"/>
      <c r="O121" s="8"/>
    </row>
    <row r="122" spans="1:15" ht="12.75">
      <c r="A122" s="12"/>
      <c r="B122" s="22"/>
      <c r="C122" s="8"/>
      <c r="D122" s="13"/>
      <c r="E122" s="281"/>
      <c r="F122" s="281"/>
      <c r="G122" s="281"/>
      <c r="H122" s="281"/>
      <c r="I122" s="14"/>
      <c r="J122" s="18"/>
      <c r="K122" s="14"/>
      <c r="L122" s="8"/>
      <c r="M122" s="8"/>
      <c r="N122" s="8"/>
      <c r="O122" s="8"/>
    </row>
    <row r="123" spans="1:15" ht="12.75">
      <c r="A123" s="11"/>
      <c r="B123" s="8"/>
      <c r="C123" s="8"/>
      <c r="D123" s="13"/>
      <c r="E123" s="289"/>
      <c r="F123" s="289"/>
      <c r="G123" s="281"/>
      <c r="H123" s="281"/>
      <c r="I123" s="14"/>
      <c r="J123" s="18"/>
      <c r="K123" s="14"/>
      <c r="L123" s="8"/>
      <c r="M123" s="8"/>
      <c r="N123" s="8"/>
      <c r="O123" s="8"/>
    </row>
    <row r="124" spans="1:15" ht="12.75">
      <c r="A124" s="12"/>
      <c r="B124" s="22"/>
      <c r="C124" s="8"/>
      <c r="D124" s="13"/>
      <c r="E124" s="281"/>
      <c r="F124" s="281"/>
      <c r="G124" s="281"/>
      <c r="H124" s="281"/>
      <c r="I124" s="14"/>
      <c r="J124" s="18"/>
      <c r="K124" s="14"/>
      <c r="L124" s="8"/>
      <c r="M124" s="8"/>
      <c r="N124" s="8"/>
      <c r="O124" s="8"/>
    </row>
    <row r="125" spans="1:15" ht="12.75">
      <c r="A125" s="11"/>
      <c r="B125" s="8"/>
      <c r="C125" s="8"/>
      <c r="D125" s="13"/>
      <c r="E125" s="289"/>
      <c r="F125" s="289"/>
      <c r="G125" s="281"/>
      <c r="H125" s="281"/>
      <c r="I125" s="14"/>
      <c r="J125" s="18"/>
      <c r="K125" s="14"/>
      <c r="L125" s="8"/>
      <c r="M125" s="8"/>
      <c r="N125" s="8"/>
      <c r="O125" s="8"/>
    </row>
    <row r="126" spans="1:15" ht="12.75">
      <c r="A126" s="12"/>
      <c r="B126" s="22"/>
      <c r="C126" s="8"/>
      <c r="D126" s="13"/>
      <c r="E126" s="281"/>
      <c r="F126" s="281"/>
      <c r="G126" s="281"/>
      <c r="H126" s="281"/>
      <c r="I126" s="14"/>
      <c r="J126" s="18"/>
      <c r="K126" s="14"/>
      <c r="L126" s="8"/>
      <c r="M126" s="8"/>
      <c r="N126" s="8"/>
      <c r="O126" s="8"/>
    </row>
    <row r="127" spans="1:15" ht="12.75">
      <c r="A127" s="11"/>
      <c r="B127" s="8"/>
      <c r="C127" s="8"/>
      <c r="D127" s="13"/>
      <c r="E127" s="289"/>
      <c r="F127" s="289"/>
      <c r="G127" s="281"/>
      <c r="H127" s="281"/>
      <c r="I127" s="14"/>
      <c r="J127" s="18"/>
      <c r="K127" s="14"/>
      <c r="L127" s="8"/>
      <c r="M127" s="8"/>
      <c r="N127" s="8"/>
      <c r="O127" s="8"/>
    </row>
    <row r="128" spans="1:15" ht="12.75">
      <c r="A128" s="12"/>
      <c r="B128" s="22"/>
      <c r="C128" s="8"/>
      <c r="D128" s="13"/>
      <c r="E128" s="281"/>
      <c r="F128" s="281"/>
      <c r="G128" s="281"/>
      <c r="H128" s="281"/>
      <c r="I128" s="14"/>
      <c r="J128" s="18"/>
      <c r="K128" s="18"/>
      <c r="L128" s="8"/>
      <c r="M128" s="8"/>
      <c r="N128" s="8"/>
      <c r="O128" s="8"/>
    </row>
    <row r="129" spans="1:15" ht="12.75">
      <c r="A129" s="11"/>
      <c r="B129" s="8"/>
      <c r="C129" s="8"/>
      <c r="D129" s="13"/>
      <c r="E129" s="289"/>
      <c r="F129" s="289"/>
      <c r="G129" s="281"/>
      <c r="H129" s="281"/>
      <c r="I129" s="14"/>
      <c r="J129" s="18"/>
      <c r="K129" s="18"/>
      <c r="L129" s="8"/>
      <c r="M129" s="8"/>
      <c r="N129" s="8"/>
      <c r="O129" s="8"/>
    </row>
    <row r="130" spans="1:15" ht="12.75">
      <c r="A130" s="12"/>
      <c r="B130" s="8"/>
      <c r="C130" s="8"/>
      <c r="D130" s="13"/>
      <c r="E130" s="281"/>
      <c r="F130" s="281"/>
      <c r="G130" s="281"/>
      <c r="H130" s="281"/>
      <c r="I130" s="14"/>
      <c r="J130" s="18"/>
      <c r="K130" s="18"/>
      <c r="L130" s="8"/>
      <c r="M130" s="8"/>
      <c r="N130" s="8"/>
      <c r="O130" s="8"/>
    </row>
    <row r="131" spans="1:15" ht="12.75">
      <c r="A131" s="11"/>
      <c r="B131" s="8"/>
      <c r="C131" s="8"/>
      <c r="D131" s="13"/>
      <c r="E131" s="289"/>
      <c r="F131" s="289"/>
      <c r="G131" s="285"/>
      <c r="H131" s="285"/>
      <c r="I131" s="14"/>
      <c r="J131" s="18"/>
      <c r="K131" s="14"/>
      <c r="L131" s="8"/>
      <c r="M131" s="8"/>
      <c r="N131" s="8"/>
      <c r="O131" s="8"/>
    </row>
    <row r="132" spans="1:15" ht="12.75">
      <c r="A132" s="11"/>
      <c r="B132" s="8"/>
      <c r="C132" s="8"/>
      <c r="D132" s="13"/>
      <c r="E132" s="281"/>
      <c r="F132" s="281"/>
      <c r="G132" s="281"/>
      <c r="H132" s="281"/>
      <c r="I132" s="14"/>
      <c r="J132" s="18"/>
      <c r="K132" s="14"/>
      <c r="L132" s="8"/>
      <c r="M132" s="8"/>
      <c r="N132" s="8"/>
      <c r="O132" s="8"/>
    </row>
    <row r="133" spans="1:15" ht="12.75">
      <c r="A133" s="12"/>
      <c r="B133" s="22"/>
      <c r="C133" s="8"/>
      <c r="D133" s="13"/>
      <c r="E133" s="14"/>
      <c r="F133" s="14"/>
      <c r="G133" s="281"/>
      <c r="H133" s="281"/>
      <c r="I133" s="14"/>
      <c r="J133" s="18"/>
      <c r="K133" s="14"/>
      <c r="L133" s="8"/>
      <c r="M133" s="8"/>
      <c r="N133" s="8"/>
      <c r="O133" s="8"/>
    </row>
    <row r="134" spans="1:15" ht="12.75">
      <c r="A134" s="11"/>
      <c r="B134" s="8"/>
      <c r="C134" s="8"/>
      <c r="D134" s="13"/>
      <c r="E134" s="289"/>
      <c r="F134" s="289"/>
      <c r="G134" s="285"/>
      <c r="H134" s="285"/>
      <c r="I134" s="14"/>
      <c r="J134" s="18"/>
      <c r="K134" s="14"/>
      <c r="L134" s="8"/>
      <c r="M134" s="8"/>
      <c r="N134" s="8"/>
      <c r="O134" s="8"/>
    </row>
    <row r="135" spans="1:15" ht="12.75">
      <c r="A135" s="12"/>
      <c r="B135" s="11"/>
      <c r="C135" s="8"/>
      <c r="D135" s="13"/>
      <c r="E135" s="281"/>
      <c r="F135" s="281"/>
      <c r="G135" s="8"/>
      <c r="H135" s="12"/>
      <c r="I135" s="14"/>
      <c r="J135" s="18"/>
      <c r="K135" s="14"/>
      <c r="L135" s="8"/>
      <c r="M135" s="8"/>
      <c r="N135" s="8"/>
      <c r="O135" s="8"/>
    </row>
    <row r="136" spans="1:15" ht="12.75">
      <c r="A136" s="12"/>
      <c r="B136" s="12"/>
      <c r="C136" s="12"/>
      <c r="D136" s="12"/>
      <c r="E136" s="8"/>
      <c r="F136" s="12"/>
      <c r="G136" s="283"/>
      <c r="H136" s="283"/>
      <c r="I136" s="14"/>
      <c r="J136" s="18"/>
      <c r="K136" s="10"/>
      <c r="L136" s="8"/>
      <c r="M136" s="8"/>
      <c r="N136" s="8"/>
      <c r="O136" s="8"/>
    </row>
    <row r="137" spans="1:15" ht="12.75">
      <c r="A137" s="12"/>
      <c r="B137" s="11"/>
      <c r="C137" s="8"/>
      <c r="D137" s="13"/>
      <c r="E137" s="288"/>
      <c r="F137" s="288"/>
      <c r="G137" s="286"/>
      <c r="H137" s="286"/>
      <c r="I137" s="14"/>
      <c r="J137" s="18"/>
      <c r="K137" s="16"/>
      <c r="L137" s="8"/>
      <c r="M137" s="8"/>
      <c r="N137" s="8"/>
      <c r="O137" s="8"/>
    </row>
    <row r="138" spans="1:15" ht="12.75">
      <c r="A138" s="12"/>
      <c r="B138" s="11"/>
      <c r="C138" s="8"/>
      <c r="D138" s="13"/>
      <c r="E138" s="14"/>
      <c r="F138" s="14"/>
      <c r="G138" s="14"/>
      <c r="H138" s="12"/>
      <c r="I138" s="14"/>
      <c r="J138" s="18"/>
      <c r="K138" s="16"/>
      <c r="L138" s="8"/>
      <c r="M138" s="8"/>
      <c r="N138" s="8"/>
      <c r="O138" s="8"/>
    </row>
    <row r="139" spans="1:15" ht="12.75">
      <c r="A139" s="12"/>
      <c r="B139" s="11"/>
      <c r="C139" s="8"/>
      <c r="D139" s="13"/>
      <c r="E139" s="14"/>
      <c r="F139" s="14"/>
      <c r="G139" s="14"/>
      <c r="H139" s="12"/>
      <c r="I139" s="14"/>
      <c r="J139" s="18"/>
      <c r="K139" s="16"/>
      <c r="L139" s="8"/>
      <c r="M139" s="8"/>
      <c r="N139" s="8"/>
      <c r="O139" s="8"/>
    </row>
    <row r="140" spans="1:15" ht="12.75">
      <c r="A140" s="12"/>
      <c r="B140" s="11"/>
      <c r="C140" s="8"/>
      <c r="D140" s="13"/>
      <c r="E140" s="14"/>
      <c r="F140" s="14"/>
      <c r="G140" s="14"/>
      <c r="H140" s="12"/>
      <c r="I140" s="14"/>
      <c r="J140" s="18"/>
      <c r="K140" s="16"/>
      <c r="L140" s="8"/>
      <c r="M140" s="8"/>
      <c r="N140" s="8"/>
      <c r="O140" s="8"/>
    </row>
    <row r="141" spans="1:15" ht="12.75">
      <c r="A141" s="12"/>
      <c r="B141" s="22"/>
      <c r="C141" s="8"/>
      <c r="D141" s="13"/>
      <c r="E141" s="23"/>
      <c r="F141" s="37"/>
      <c r="G141" s="280"/>
      <c r="H141" s="280"/>
      <c r="I141" s="280"/>
      <c r="J141" s="280"/>
      <c r="K141" s="19"/>
      <c r="L141" s="8"/>
      <c r="M141" s="8"/>
      <c r="N141" s="8"/>
      <c r="O141" s="8"/>
    </row>
    <row r="142" spans="1:15" ht="12.75">
      <c r="A142" s="12"/>
      <c r="B142" s="22"/>
      <c r="C142" s="8"/>
      <c r="D142" s="13"/>
      <c r="E142" s="14"/>
      <c r="F142" s="38"/>
      <c r="G142" s="280"/>
      <c r="H142" s="280"/>
      <c r="I142" s="280"/>
      <c r="J142" s="280"/>
      <c r="K142" s="19"/>
      <c r="L142" s="8"/>
      <c r="M142" s="8"/>
      <c r="N142" s="8"/>
      <c r="O142" s="8"/>
    </row>
    <row r="143" spans="1:15" ht="12.75">
      <c r="A143" s="12"/>
      <c r="B143" s="22"/>
      <c r="C143" s="8"/>
      <c r="D143" s="13"/>
      <c r="E143" s="14"/>
      <c r="F143" s="15"/>
      <c r="G143" s="16"/>
      <c r="H143" s="16"/>
      <c r="I143" s="17"/>
      <c r="J143" s="18"/>
      <c r="K143" s="18"/>
      <c r="L143" s="8"/>
      <c r="M143" s="8"/>
      <c r="N143" s="8"/>
      <c r="O143" s="8"/>
    </row>
    <row r="144" spans="1:15" ht="12.75">
      <c r="A144" s="12"/>
      <c r="B144" s="22"/>
      <c r="C144" s="8"/>
      <c r="D144" s="13"/>
      <c r="E144" s="14"/>
      <c r="F144" s="15"/>
      <c r="G144" s="16"/>
      <c r="H144" s="14"/>
      <c r="I144" s="17"/>
      <c r="J144" s="14"/>
      <c r="K144" s="14"/>
      <c r="L144" s="8"/>
      <c r="M144" s="8"/>
      <c r="N144" s="8"/>
      <c r="O144" s="8"/>
    </row>
    <row r="145" spans="1:15" ht="12.75">
      <c r="A145" s="11"/>
      <c r="B145" s="8"/>
      <c r="C145" s="8"/>
      <c r="D145" s="8"/>
      <c r="E145" s="41"/>
      <c r="F145" s="15"/>
      <c r="G145" s="278"/>
      <c r="H145" s="278"/>
      <c r="I145" s="278"/>
      <c r="J145" s="278"/>
      <c r="K145" s="20"/>
      <c r="L145" s="8"/>
      <c r="M145" s="8"/>
      <c r="N145" s="8"/>
      <c r="O145" s="8"/>
    </row>
    <row r="146" spans="1:15" ht="12.75">
      <c r="A146" s="12"/>
      <c r="B146" s="11"/>
      <c r="C146" s="8"/>
      <c r="D146" s="13"/>
      <c r="E146" s="14"/>
      <c r="F146" s="15"/>
      <c r="G146" s="16"/>
      <c r="H146" s="14"/>
      <c r="I146" s="17"/>
      <c r="J146" s="14"/>
      <c r="K146" s="18"/>
      <c r="L146" s="8"/>
      <c r="M146" s="8"/>
      <c r="N146" s="8"/>
      <c r="O146" s="8"/>
    </row>
    <row r="147" spans="1:15" ht="12.75">
      <c r="A147" s="12"/>
      <c r="B147" s="22"/>
      <c r="C147" s="14"/>
      <c r="D147" s="13"/>
      <c r="E147" s="13"/>
      <c r="F147" s="15"/>
      <c r="G147" s="17"/>
      <c r="H147" s="14"/>
      <c r="I147" s="14"/>
      <c r="J147" s="14"/>
      <c r="K147" s="14"/>
      <c r="L147" s="8"/>
      <c r="M147" s="8"/>
      <c r="N147" s="8"/>
      <c r="O147" s="8"/>
    </row>
    <row r="148" spans="1:15" ht="12.75">
      <c r="A148" s="11"/>
      <c r="B148" s="8"/>
      <c r="C148" s="8"/>
      <c r="D148" s="13"/>
      <c r="E148" s="14"/>
      <c r="F148" s="15"/>
      <c r="G148" s="14"/>
      <c r="H148" s="14"/>
      <c r="I148" s="14"/>
      <c r="J148" s="14"/>
      <c r="K148" s="14"/>
      <c r="L148" s="8"/>
      <c r="M148" s="8"/>
      <c r="N148" s="8"/>
      <c r="O148" s="8"/>
    </row>
    <row r="149" spans="1:15" ht="12.75">
      <c r="A149" s="11"/>
      <c r="B149" s="8"/>
      <c r="C149" s="8"/>
      <c r="D149" s="13"/>
      <c r="E149" s="14"/>
      <c r="F149" s="15"/>
      <c r="G149" s="14"/>
      <c r="H149" s="14"/>
      <c r="I149" s="14"/>
      <c r="J149" s="14"/>
      <c r="K149" s="18"/>
      <c r="L149" s="8"/>
      <c r="M149" s="8"/>
      <c r="N149" s="8"/>
      <c r="O149" s="8"/>
    </row>
    <row r="150" spans="1:15" ht="12.75">
      <c r="A150" s="12"/>
      <c r="B150" s="22"/>
      <c r="C150" s="8"/>
      <c r="D150" s="13"/>
      <c r="E150" s="14"/>
      <c r="F150" s="15"/>
      <c r="G150" s="14"/>
      <c r="H150" s="14"/>
      <c r="I150" s="17"/>
      <c r="J150" s="14"/>
      <c r="K150" s="18"/>
      <c r="L150" s="8"/>
      <c r="M150" s="8"/>
      <c r="N150" s="8"/>
      <c r="O150" s="8"/>
    </row>
    <row r="151" spans="1:15" ht="12.75">
      <c r="A151" s="12"/>
      <c r="B151" s="12"/>
      <c r="C151" s="8"/>
      <c r="D151" s="13"/>
      <c r="E151" s="14"/>
      <c r="F151" s="15"/>
      <c r="G151" s="281"/>
      <c r="H151" s="281"/>
      <c r="I151" s="281"/>
      <c r="J151" s="281"/>
      <c r="K151" s="21"/>
      <c r="L151" s="8"/>
      <c r="M151" s="8"/>
      <c r="N151" s="8"/>
      <c r="O151" s="8"/>
    </row>
    <row r="152" spans="1:15" ht="12.75">
      <c r="A152" s="12"/>
      <c r="B152" s="22"/>
      <c r="C152" s="8"/>
      <c r="D152" s="13"/>
      <c r="E152" s="14"/>
      <c r="F152" s="15"/>
      <c r="G152" s="278"/>
      <c r="H152" s="278"/>
      <c r="I152" s="278"/>
      <c r="J152" s="278"/>
      <c r="K152" s="18"/>
      <c r="L152" s="8"/>
      <c r="M152" s="8"/>
      <c r="N152" s="8"/>
      <c r="O152" s="8"/>
    </row>
    <row r="153" spans="1:15" ht="12.75">
      <c r="A153" s="12"/>
      <c r="B153" s="22"/>
      <c r="C153" s="8"/>
      <c r="D153" s="13"/>
      <c r="E153" s="14"/>
      <c r="F153" s="15"/>
      <c r="G153" s="14"/>
      <c r="H153" s="14"/>
      <c r="I153" s="17"/>
      <c r="J153" s="14"/>
      <c r="K153" s="18"/>
      <c r="L153" s="8"/>
      <c r="M153" s="8"/>
      <c r="N153" s="8"/>
      <c r="O153" s="8"/>
    </row>
    <row r="154" spans="1:15" ht="12.75">
      <c r="A154" s="12"/>
      <c r="B154" s="24"/>
      <c r="C154" s="8"/>
      <c r="D154" s="13"/>
      <c r="E154" s="14"/>
      <c r="F154" s="15"/>
      <c r="G154" s="14"/>
      <c r="H154" s="16"/>
      <c r="I154" s="17"/>
      <c r="J154" s="18"/>
      <c r="K154" s="18"/>
      <c r="L154" s="8"/>
      <c r="M154" s="8"/>
      <c r="N154" s="8"/>
      <c r="O154" s="8"/>
    </row>
    <row r="155" spans="1:15" ht="12.75">
      <c r="A155" s="12"/>
      <c r="B155" s="24"/>
      <c r="C155" s="8"/>
      <c r="D155" s="13"/>
      <c r="E155" s="14"/>
      <c r="F155" s="15"/>
      <c r="G155" s="12"/>
      <c r="H155" s="18"/>
      <c r="I155" s="25"/>
      <c r="J155" s="18"/>
      <c r="K155" s="27"/>
      <c r="L155" s="8"/>
      <c r="M155" s="8"/>
      <c r="N155" s="8"/>
      <c r="O155" s="8"/>
    </row>
    <row r="156" spans="1:15" ht="12.75">
      <c r="A156" s="12"/>
      <c r="B156" s="24"/>
      <c r="C156" s="8"/>
      <c r="D156" s="13"/>
      <c r="E156" s="14"/>
      <c r="F156" s="15"/>
      <c r="G156" s="12"/>
      <c r="H156" s="16"/>
      <c r="I156" s="14"/>
      <c r="J156" s="18"/>
      <c r="K156" s="10"/>
      <c r="L156" s="8"/>
      <c r="M156" s="8"/>
      <c r="N156" s="8"/>
      <c r="O156" s="8"/>
    </row>
    <row r="157" spans="1:15" ht="12.75">
      <c r="A157" s="12"/>
      <c r="B157" s="24"/>
      <c r="C157" s="8"/>
      <c r="D157" s="13"/>
      <c r="E157" s="14"/>
      <c r="F157" s="15"/>
      <c r="G157" s="12"/>
      <c r="H157" s="14"/>
      <c r="I157" s="14"/>
      <c r="J157" s="18"/>
      <c r="K157" s="21"/>
      <c r="L157" s="8"/>
      <c r="M157" s="8"/>
      <c r="N157" s="8"/>
      <c r="O157" s="8"/>
    </row>
    <row r="158" spans="1:15" ht="12.75">
      <c r="A158" s="12"/>
      <c r="B158" s="24"/>
      <c r="C158" s="8"/>
      <c r="D158" s="13"/>
      <c r="E158" s="14"/>
      <c r="F158" s="15"/>
      <c r="G158" s="12"/>
      <c r="H158" s="14"/>
      <c r="I158" s="18"/>
      <c r="J158" s="18"/>
      <c r="K158" s="10"/>
      <c r="L158" s="8"/>
      <c r="M158" s="8"/>
      <c r="N158" s="8"/>
      <c r="O158" s="8"/>
    </row>
    <row r="159" spans="1:15" ht="12.75">
      <c r="A159" s="12"/>
      <c r="B159" s="24"/>
      <c r="C159" s="8"/>
      <c r="D159" s="13"/>
      <c r="E159" s="14"/>
      <c r="F159" s="15"/>
      <c r="G159" s="12"/>
      <c r="H159" s="14"/>
      <c r="I159" s="14"/>
      <c r="J159" s="18"/>
      <c r="K159" s="28"/>
      <c r="L159" s="8"/>
      <c r="M159" s="8"/>
      <c r="N159" s="8"/>
      <c r="O159" s="8"/>
    </row>
    <row r="160" spans="1:15" ht="12.75">
      <c r="A160" s="12"/>
      <c r="B160" s="24"/>
      <c r="C160" s="8"/>
      <c r="D160" s="13"/>
      <c r="E160" s="14"/>
      <c r="F160" s="15"/>
      <c r="G160" s="14"/>
      <c r="H160" s="16"/>
      <c r="I160" s="17"/>
      <c r="J160" s="18"/>
      <c r="K160" s="18"/>
      <c r="L160" s="8"/>
      <c r="M160" s="8"/>
      <c r="N160" s="8"/>
      <c r="O160" s="8"/>
    </row>
    <row r="161" spans="1:15" ht="12.75">
      <c r="A161" s="12"/>
      <c r="B161" s="24"/>
      <c r="C161" s="8"/>
      <c r="D161" s="13"/>
      <c r="E161" s="14"/>
      <c r="F161" s="15"/>
      <c r="G161" s="29"/>
      <c r="H161" s="16"/>
      <c r="I161" s="17"/>
      <c r="J161" s="18"/>
      <c r="K161" s="28"/>
      <c r="L161" s="8"/>
      <c r="M161" s="8"/>
      <c r="N161" s="8"/>
      <c r="O161" s="8"/>
    </row>
    <row r="162" spans="1:15" ht="12.75">
      <c r="A162" s="12"/>
      <c r="B162" s="24"/>
      <c r="C162" s="8"/>
      <c r="D162" s="13"/>
      <c r="E162" s="14"/>
      <c r="F162" s="15"/>
      <c r="G162" s="14"/>
      <c r="H162" s="16"/>
      <c r="I162" s="17"/>
      <c r="J162" s="18"/>
      <c r="K162" s="18"/>
      <c r="L162" s="8"/>
      <c r="M162" s="8"/>
      <c r="N162" s="8"/>
      <c r="O162" s="8"/>
    </row>
    <row r="163" spans="1:15" ht="12.75">
      <c r="A163" s="12"/>
      <c r="B163" s="24"/>
      <c r="C163" s="8"/>
      <c r="D163" s="13"/>
      <c r="E163" s="14"/>
      <c r="F163" s="15"/>
      <c r="G163" s="14"/>
      <c r="H163" s="16"/>
      <c r="I163" s="17"/>
      <c r="J163" s="18"/>
      <c r="K163" s="18"/>
      <c r="L163" s="8"/>
      <c r="M163" s="8"/>
      <c r="N163" s="8"/>
      <c r="O163" s="8"/>
    </row>
    <row r="164" spans="1:15" ht="12.75">
      <c r="A164" s="12"/>
      <c r="B164" s="24"/>
      <c r="C164" s="8"/>
      <c r="D164" s="13"/>
      <c r="E164" s="14"/>
      <c r="F164" s="15"/>
      <c r="G164" s="14"/>
      <c r="H164" s="16"/>
      <c r="I164" s="17"/>
      <c r="J164" s="18"/>
      <c r="K164" s="18"/>
      <c r="L164" s="8"/>
      <c r="M164" s="8"/>
      <c r="N164" s="8"/>
      <c r="O164" s="8"/>
    </row>
    <row r="165" spans="1:15" ht="12.75">
      <c r="A165" s="12"/>
      <c r="B165" s="24"/>
      <c r="C165" s="8"/>
      <c r="D165" s="13"/>
      <c r="E165" s="14"/>
      <c r="F165" s="15"/>
      <c r="G165" s="14"/>
      <c r="H165" s="16"/>
      <c r="I165" s="17"/>
      <c r="J165" s="18"/>
      <c r="K165" s="18"/>
      <c r="L165" s="8"/>
      <c r="M165" s="8"/>
      <c r="N165" s="8"/>
      <c r="O165" s="8"/>
    </row>
    <row r="166" spans="1:15" ht="12.75">
      <c r="A166" s="12"/>
      <c r="B166" s="24"/>
      <c r="C166" s="8"/>
      <c r="D166" s="13"/>
      <c r="E166" s="14"/>
      <c r="F166" s="15"/>
      <c r="G166" s="14"/>
      <c r="H166" s="16"/>
      <c r="I166" s="17"/>
      <c r="J166" s="18"/>
      <c r="K166" s="18"/>
      <c r="L166" s="8"/>
      <c r="M166" s="8"/>
      <c r="N166" s="8"/>
      <c r="O166" s="8"/>
    </row>
    <row r="167" spans="1:15" ht="12.75">
      <c r="A167" s="8"/>
      <c r="B167" s="8"/>
      <c r="C167" s="8"/>
      <c r="D167" s="8"/>
      <c r="E167" s="8"/>
      <c r="F167" s="8"/>
      <c r="G167" s="8"/>
      <c r="H167" s="8"/>
      <c r="I167" s="8"/>
      <c r="J167" s="8"/>
      <c r="K167" s="8"/>
      <c r="L167" s="8"/>
      <c r="M167" s="8"/>
      <c r="N167" s="8"/>
      <c r="O167" s="8"/>
    </row>
    <row r="168" spans="1:15" ht="12.75">
      <c r="A168" s="8"/>
      <c r="B168" s="8"/>
      <c r="C168" s="8"/>
      <c r="D168" s="8"/>
      <c r="E168" s="8"/>
      <c r="F168" s="8"/>
      <c r="G168" s="8"/>
      <c r="H168" s="8"/>
      <c r="I168" s="8"/>
      <c r="J168" s="8"/>
      <c r="K168" s="8"/>
      <c r="L168" s="8"/>
      <c r="M168" s="8"/>
      <c r="N168" s="8"/>
      <c r="O168" s="8"/>
    </row>
    <row r="169" spans="1:15" ht="12.75">
      <c r="A169" s="8"/>
      <c r="B169" s="8"/>
      <c r="C169" s="8"/>
      <c r="D169" s="8"/>
      <c r="E169" s="8"/>
      <c r="F169" s="8"/>
      <c r="G169" s="8"/>
      <c r="H169" s="8"/>
      <c r="I169" s="8"/>
      <c r="J169" s="8"/>
      <c r="K169" s="8"/>
      <c r="L169" s="8"/>
      <c r="M169" s="8"/>
      <c r="N169" s="8"/>
      <c r="O169" s="8"/>
    </row>
    <row r="170" spans="1:15" ht="12.75">
      <c r="A170" s="8"/>
      <c r="B170" s="8"/>
      <c r="C170" s="8"/>
      <c r="D170" s="8"/>
      <c r="E170" s="8"/>
      <c r="F170" s="8"/>
      <c r="G170" s="8"/>
      <c r="H170" s="8"/>
      <c r="I170" s="8"/>
      <c r="J170" s="8"/>
      <c r="K170" s="8"/>
      <c r="L170" s="8"/>
      <c r="M170" s="8"/>
      <c r="N170" s="8"/>
      <c r="O170" s="8"/>
    </row>
    <row r="171" spans="1:15" ht="12.75">
      <c r="A171" s="8"/>
      <c r="B171" s="8"/>
      <c r="C171" s="8"/>
      <c r="D171" s="8"/>
      <c r="E171" s="8"/>
      <c r="F171" s="8"/>
      <c r="G171" s="8"/>
      <c r="H171" s="8"/>
      <c r="I171" s="8"/>
      <c r="J171" s="8"/>
      <c r="K171" s="8"/>
      <c r="L171" s="8"/>
      <c r="M171" s="8"/>
      <c r="N171" s="8"/>
      <c r="O171" s="8"/>
    </row>
    <row r="172" spans="1:15" ht="12.75">
      <c r="A172" s="8"/>
      <c r="B172" s="8"/>
      <c r="C172" s="8"/>
      <c r="D172" s="8"/>
      <c r="E172" s="8"/>
      <c r="F172" s="8"/>
      <c r="G172" s="8"/>
      <c r="H172" s="8"/>
      <c r="I172" s="8"/>
      <c r="J172" s="8"/>
      <c r="K172" s="8"/>
      <c r="L172" s="8"/>
      <c r="M172" s="8"/>
      <c r="N172" s="8"/>
      <c r="O172" s="8"/>
    </row>
    <row r="173" spans="1:15" ht="12.75">
      <c r="A173" s="8"/>
      <c r="B173" s="8"/>
      <c r="C173" s="8"/>
      <c r="D173" s="8"/>
      <c r="E173" s="8"/>
      <c r="F173" s="8"/>
      <c r="G173" s="8"/>
      <c r="H173" s="8"/>
      <c r="I173" s="8"/>
      <c r="J173" s="8"/>
      <c r="K173" s="8"/>
      <c r="L173" s="8"/>
      <c r="M173" s="8"/>
      <c r="N173" s="8"/>
      <c r="O173" s="8"/>
    </row>
    <row r="174" spans="1:15" ht="12.75">
      <c r="A174" s="8"/>
      <c r="B174" s="8"/>
      <c r="C174" s="8"/>
      <c r="D174" s="8"/>
      <c r="E174" s="8"/>
      <c r="F174" s="8"/>
      <c r="G174" s="8"/>
      <c r="H174" s="8"/>
      <c r="I174" s="8"/>
      <c r="J174" s="8"/>
      <c r="K174" s="8"/>
      <c r="L174" s="8"/>
      <c r="M174" s="8"/>
      <c r="N174" s="8"/>
      <c r="O174" s="8"/>
    </row>
    <row r="175" spans="1:15" ht="12.75">
      <c r="A175" s="8"/>
      <c r="B175" s="8"/>
      <c r="C175" s="8"/>
      <c r="D175" s="8"/>
      <c r="E175" s="8"/>
      <c r="F175" s="8"/>
      <c r="G175" s="8"/>
      <c r="H175" s="8"/>
      <c r="I175" s="8"/>
      <c r="J175" s="8"/>
      <c r="K175" s="8"/>
      <c r="L175" s="8"/>
      <c r="M175" s="8"/>
      <c r="N175" s="8"/>
      <c r="O175" s="8"/>
    </row>
    <row r="176" spans="1:15" ht="12.75">
      <c r="A176" s="8"/>
      <c r="B176" s="8"/>
      <c r="C176" s="8"/>
      <c r="D176" s="8"/>
      <c r="E176" s="8"/>
      <c r="F176" s="8"/>
      <c r="G176" s="8"/>
      <c r="H176" s="8"/>
      <c r="I176" s="8"/>
      <c r="J176" s="8"/>
      <c r="K176" s="8"/>
      <c r="L176" s="8"/>
      <c r="M176" s="8"/>
      <c r="N176" s="8"/>
      <c r="O176" s="8"/>
    </row>
    <row r="177" spans="1:15" ht="12.75">
      <c r="A177" s="8"/>
      <c r="B177" s="8"/>
      <c r="C177" s="8"/>
      <c r="D177" s="8"/>
      <c r="E177" s="8"/>
      <c r="F177" s="8"/>
      <c r="G177" s="8"/>
      <c r="H177" s="8"/>
      <c r="I177" s="8"/>
      <c r="J177" s="8"/>
      <c r="K177" s="8"/>
      <c r="L177" s="8"/>
      <c r="M177" s="8"/>
      <c r="N177" s="8"/>
      <c r="O177" s="8"/>
    </row>
    <row r="178" spans="1:15" ht="12.75">
      <c r="A178" s="8"/>
      <c r="B178" s="8"/>
      <c r="C178" s="8"/>
      <c r="D178" s="8"/>
      <c r="E178" s="8"/>
      <c r="F178" s="8"/>
      <c r="G178" s="8"/>
      <c r="H178" s="8"/>
      <c r="I178" s="8"/>
      <c r="J178" s="8"/>
      <c r="K178" s="8"/>
      <c r="L178" s="8"/>
      <c r="M178" s="8"/>
      <c r="N178" s="8"/>
      <c r="O178" s="8"/>
    </row>
  </sheetData>
  <mergeCells count="165">
    <mergeCell ref="A4:X4"/>
    <mergeCell ref="E128:F128"/>
    <mergeCell ref="E130:F130"/>
    <mergeCell ref="E132:F132"/>
    <mergeCell ref="K13:L13"/>
    <mergeCell ref="M13:N13"/>
    <mergeCell ref="H56:I56"/>
    <mergeCell ref="F46:G46"/>
    <mergeCell ref="F54:G54"/>
    <mergeCell ref="H54:I54"/>
    <mergeCell ref="E135:F135"/>
    <mergeCell ref="E129:F129"/>
    <mergeCell ref="E131:F131"/>
    <mergeCell ref="E134:F13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02" bottom="0.63" header="0.5" footer="0.5"/>
  <pageSetup fitToHeight="1" fitToWidth="1" horizontalDpi="600" verticalDpi="600" orientation="landscape" scale="97"/>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W35"/>
  <sheetViews>
    <sheetView tabSelected="1" workbookViewId="0" topLeftCell="A1">
      <selection activeCell="B28" sqref="B28"/>
    </sheetView>
  </sheetViews>
  <sheetFormatPr defaultColWidth="9.140625" defaultRowHeight="12.75"/>
  <cols>
    <col min="1" max="1" width="4.8515625" style="0" customWidth="1"/>
    <col min="2" max="6" width="8.8515625" style="0" customWidth="1"/>
    <col min="7" max="7" width="12.28125" style="0" customWidth="1"/>
    <col min="8" max="16384" width="8.8515625" style="0" customWidth="1"/>
  </cols>
  <sheetData>
    <row r="1" spans="1:14" s="5" customFormat="1" ht="20.25">
      <c r="A1" s="5" t="s">
        <v>88</v>
      </c>
      <c r="N1" s="93"/>
    </row>
    <row r="2" spans="1:14" s="5" customFormat="1" ht="20.25">
      <c r="A2" s="5" t="s">
        <v>87</v>
      </c>
      <c r="N2" s="93"/>
    </row>
    <row r="3" spans="1:14" s="5" customFormat="1" ht="20.25">
      <c r="A3" s="5" t="s">
        <v>94</v>
      </c>
      <c r="N3" s="93"/>
    </row>
    <row r="4" spans="1:23" s="5" customFormat="1" ht="20.25">
      <c r="A4" s="271" t="s">
        <v>95</v>
      </c>
      <c r="B4" s="272"/>
      <c r="C4" s="272"/>
      <c r="D4" s="272"/>
      <c r="E4" s="272"/>
      <c r="F4" s="272"/>
      <c r="G4" s="272"/>
      <c r="H4" s="272"/>
      <c r="I4" s="272"/>
      <c r="J4" s="272"/>
      <c r="K4" s="272"/>
      <c r="L4" s="272"/>
      <c r="M4" s="272"/>
      <c r="N4" s="272"/>
      <c r="O4" s="272"/>
      <c r="P4" s="272"/>
      <c r="Q4" s="272"/>
      <c r="R4" s="272"/>
      <c r="S4" s="116"/>
      <c r="T4" s="116"/>
      <c r="U4" s="116"/>
      <c r="V4" s="116"/>
      <c r="W4" s="116"/>
    </row>
    <row r="5" spans="1:14" s="5" customFormat="1" ht="20.25">
      <c r="A5" s="5" t="s">
        <v>84</v>
      </c>
      <c r="N5" s="93"/>
    </row>
    <row r="6" s="5" customFormat="1" ht="20.25"/>
    <row r="7" spans="1:19" ht="12.75">
      <c r="A7" s="50"/>
      <c r="B7" s="50"/>
      <c r="C7" s="50"/>
      <c r="D7" s="50"/>
      <c r="E7" s="50"/>
      <c r="F7" s="50"/>
      <c r="G7" s="50"/>
      <c r="H7" s="50"/>
      <c r="I7" s="50"/>
      <c r="J7" s="50"/>
      <c r="K7" s="50"/>
      <c r="L7" s="50"/>
      <c r="M7" s="50"/>
      <c r="N7" s="50"/>
      <c r="O7" s="50"/>
      <c r="P7" s="50"/>
      <c r="Q7" s="50"/>
      <c r="R7" s="50"/>
      <c r="S7" s="50"/>
    </row>
    <row r="8" ht="15.75">
      <c r="A8" s="54" t="s">
        <v>39</v>
      </c>
    </row>
    <row r="9" spans="1:18" ht="15.75">
      <c r="A9" s="54"/>
      <c r="D9" s="56" t="s">
        <v>41</v>
      </c>
      <c r="E9" s="56" t="s">
        <v>42</v>
      </c>
      <c r="F9" s="56" t="s">
        <v>43</v>
      </c>
      <c r="G9" s="57" t="s">
        <v>86</v>
      </c>
      <c r="H9" s="2"/>
      <c r="I9" s="2"/>
      <c r="J9" s="2"/>
      <c r="K9" s="2"/>
      <c r="L9" s="2"/>
      <c r="M9" s="2"/>
      <c r="N9" s="2"/>
      <c r="O9" s="2"/>
      <c r="P9" s="2"/>
      <c r="Q9" s="2"/>
      <c r="R9" s="2"/>
    </row>
    <row r="10" spans="1:18" ht="15.75">
      <c r="A10" s="54" t="s">
        <v>99</v>
      </c>
      <c r="D10" s="56"/>
      <c r="E10" s="56"/>
      <c r="F10" s="56"/>
      <c r="G10" s="253" t="s">
        <v>116</v>
      </c>
      <c r="H10" s="2"/>
      <c r="I10" s="2"/>
      <c r="J10" s="2"/>
      <c r="K10" s="2"/>
      <c r="L10" s="2"/>
      <c r="M10" s="2"/>
      <c r="N10" s="2"/>
      <c r="O10" s="2"/>
      <c r="P10" s="2"/>
      <c r="Q10" s="2"/>
      <c r="R10" s="2"/>
    </row>
    <row r="11" spans="2:8" s="1" customFormat="1" ht="12.75">
      <c r="B11" s="1" t="s">
        <v>40</v>
      </c>
      <c r="E11" s="252" t="s">
        <v>97</v>
      </c>
      <c r="G11" s="91"/>
      <c r="H11" s="136" t="s">
        <v>115</v>
      </c>
    </row>
    <row r="12" spans="2:8" s="1" customFormat="1" ht="12.75">
      <c r="B12" s="1" t="s">
        <v>107</v>
      </c>
      <c r="D12" s="91"/>
      <c r="E12" s="91"/>
      <c r="F12" s="91" t="s">
        <v>97</v>
      </c>
      <c r="G12" s="91"/>
      <c r="H12" s="1" t="s">
        <v>98</v>
      </c>
    </row>
    <row r="13" spans="4:7" s="1" customFormat="1" ht="12.75">
      <c r="D13" s="91"/>
      <c r="E13" s="91"/>
      <c r="F13" s="91"/>
      <c r="G13" s="91"/>
    </row>
    <row r="14" spans="1:18" ht="15.75">
      <c r="A14" s="54" t="s">
        <v>100</v>
      </c>
      <c r="D14" s="56"/>
      <c r="E14" s="56"/>
      <c r="F14" s="56"/>
      <c r="G14" s="253" t="s">
        <v>116</v>
      </c>
      <c r="H14" s="2"/>
      <c r="I14" s="2"/>
      <c r="J14" s="2"/>
      <c r="K14" s="2"/>
      <c r="L14" s="2"/>
      <c r="M14" s="2"/>
      <c r="N14" s="2"/>
      <c r="O14" s="2"/>
      <c r="P14" s="2"/>
      <c r="Q14" s="2"/>
      <c r="R14" s="2"/>
    </row>
    <row r="15" spans="2:8" s="1" customFormat="1" ht="12.75">
      <c r="B15" s="1" t="s">
        <v>40</v>
      </c>
      <c r="D15" s="91"/>
      <c r="E15" s="252" t="s">
        <v>97</v>
      </c>
      <c r="H15" s="136" t="s">
        <v>115</v>
      </c>
    </row>
    <row r="16" spans="2:8" s="1" customFormat="1" ht="12.75">
      <c r="B16" s="1" t="s">
        <v>107</v>
      </c>
      <c r="D16" s="91"/>
      <c r="E16" s="91"/>
      <c r="F16" s="91" t="s">
        <v>97</v>
      </c>
      <c r="H16" s="1" t="s">
        <v>98</v>
      </c>
    </row>
    <row r="18" spans="1:19" ht="12.75">
      <c r="A18" s="50"/>
      <c r="B18" s="50"/>
      <c r="C18" s="50"/>
      <c r="D18" s="50"/>
      <c r="E18" s="50"/>
      <c r="F18" s="50"/>
      <c r="G18" s="50"/>
      <c r="H18" s="50"/>
      <c r="I18" s="50"/>
      <c r="J18" s="50"/>
      <c r="K18" s="50"/>
      <c r="L18" s="50"/>
      <c r="M18" s="50"/>
      <c r="N18" s="50"/>
      <c r="O18" s="50"/>
      <c r="P18" s="50"/>
      <c r="Q18" s="50"/>
      <c r="R18" s="50"/>
      <c r="S18" s="50"/>
    </row>
    <row r="19" ht="12.75">
      <c r="A19" s="55" t="s">
        <v>44</v>
      </c>
    </row>
    <row r="20" spans="6:17" s="143" customFormat="1" ht="12.75">
      <c r="F20" s="144"/>
      <c r="G20" s="144"/>
      <c r="N20" s="260" t="s">
        <v>123</v>
      </c>
      <c r="O20" s="260"/>
      <c r="P20" s="117" t="s">
        <v>124</v>
      </c>
      <c r="Q20" s="145"/>
    </row>
    <row r="21" spans="1:17" s="146" customFormat="1" ht="25.5">
      <c r="A21" s="146" t="s">
        <v>125</v>
      </c>
      <c r="B21" s="259" t="s">
        <v>126</v>
      </c>
      <c r="C21" s="259"/>
      <c r="D21" s="259"/>
      <c r="E21" s="259"/>
      <c r="F21" s="259"/>
      <c r="G21" s="147" t="s">
        <v>127</v>
      </c>
      <c r="H21" s="259" t="s">
        <v>128</v>
      </c>
      <c r="I21" s="259"/>
      <c r="J21" s="259"/>
      <c r="K21" s="259" t="s">
        <v>129</v>
      </c>
      <c r="L21" s="259"/>
      <c r="M21" s="259"/>
      <c r="N21" s="146" t="s">
        <v>43</v>
      </c>
      <c r="O21" s="146" t="s">
        <v>41</v>
      </c>
      <c r="P21" s="146" t="s">
        <v>43</v>
      </c>
      <c r="Q21" s="146" t="s">
        <v>41</v>
      </c>
    </row>
    <row r="22" spans="1:18" s="1" customFormat="1" ht="12.75">
      <c r="A22" s="1">
        <v>1702</v>
      </c>
      <c r="B22" s="295" t="s">
        <v>144</v>
      </c>
      <c r="C22" s="296"/>
      <c r="D22" s="296"/>
      <c r="E22" s="296"/>
      <c r="F22" s="296"/>
      <c r="G22" s="58"/>
      <c r="H22" s="58"/>
      <c r="N22" s="57"/>
      <c r="O22" s="57"/>
      <c r="P22" s="57"/>
      <c r="Q22" s="57"/>
      <c r="R22" s="57"/>
    </row>
    <row r="23" spans="1:18" s="1" customFormat="1" ht="12.75">
      <c r="A23" s="264"/>
      <c r="B23" s="264"/>
      <c r="C23" s="264"/>
      <c r="D23" s="264"/>
      <c r="E23" s="265"/>
      <c r="F23" s="265"/>
      <c r="G23" s="58"/>
      <c r="H23" s="58"/>
      <c r="N23" s="57"/>
      <c r="O23" s="57"/>
      <c r="P23" s="57"/>
      <c r="Q23" s="57"/>
      <c r="R23" s="57"/>
    </row>
    <row r="24" spans="1:17" s="117" customFormat="1" ht="14.25" customHeight="1">
      <c r="A24" s="117">
        <v>1752</v>
      </c>
      <c r="B24" s="262" t="s">
        <v>144</v>
      </c>
      <c r="C24" s="263"/>
      <c r="D24" s="263"/>
      <c r="E24" s="263"/>
      <c r="F24" s="263"/>
      <c r="G24" s="118"/>
      <c r="H24" s="257"/>
      <c r="I24" s="258"/>
      <c r="J24" s="258"/>
      <c r="K24" s="257"/>
      <c r="L24" s="257"/>
      <c r="M24" s="258"/>
      <c r="N24" s="57"/>
      <c r="O24" s="57"/>
      <c r="P24" s="57"/>
      <c r="Q24" s="57"/>
    </row>
    <row r="25" spans="5:8" ht="12.75">
      <c r="E25" s="4"/>
      <c r="F25" s="4"/>
      <c r="G25" s="4"/>
      <c r="H25" s="4"/>
    </row>
    <row r="26" spans="1:8" s="148" customFormat="1" ht="12.75">
      <c r="A26" s="148" t="s">
        <v>130</v>
      </c>
      <c r="E26" s="149"/>
      <c r="F26" s="149"/>
      <c r="G26" s="149"/>
      <c r="H26" s="149"/>
    </row>
    <row r="27" spans="1:8" s="148" customFormat="1" ht="12.75">
      <c r="A27" s="148" t="s">
        <v>131</v>
      </c>
      <c r="B27" s="148" t="s">
        <v>132</v>
      </c>
      <c r="E27" s="149"/>
      <c r="F27" s="149"/>
      <c r="G27" s="149"/>
      <c r="H27" s="149"/>
    </row>
    <row r="28" spans="2:8" s="148" customFormat="1" ht="12.75">
      <c r="B28" s="148" t="s">
        <v>133</v>
      </c>
      <c r="E28" s="149"/>
      <c r="F28" s="149"/>
      <c r="G28" s="149"/>
      <c r="H28" s="149"/>
    </row>
    <row r="29" spans="1:15" s="148" customFormat="1" ht="12.75">
      <c r="A29" s="148" t="s">
        <v>134</v>
      </c>
      <c r="B29" s="148" t="s">
        <v>135</v>
      </c>
      <c r="E29" s="149"/>
      <c r="F29" s="149"/>
      <c r="G29" s="149"/>
      <c r="H29" s="149"/>
      <c r="O29" s="150"/>
    </row>
    <row r="30" spans="2:8" s="148" customFormat="1" ht="12.75">
      <c r="B30" s="148" t="s">
        <v>136</v>
      </c>
      <c r="E30" s="149"/>
      <c r="F30" s="149"/>
      <c r="G30" s="149"/>
      <c r="H30" s="149"/>
    </row>
    <row r="31" s="148" customFormat="1" ht="12.75">
      <c r="B31" s="148" t="s">
        <v>137</v>
      </c>
    </row>
    <row r="32" spans="1:2" s="148" customFormat="1" ht="12.75">
      <c r="A32" s="148" t="s">
        <v>138</v>
      </c>
      <c r="B32" s="148" t="s">
        <v>139</v>
      </c>
    </row>
    <row r="33" s="148" customFormat="1" ht="12.75">
      <c r="B33" s="148" t="s">
        <v>140</v>
      </c>
    </row>
    <row r="34" spans="1:2" s="148" customFormat="1" ht="12.75">
      <c r="A34" s="148" t="s">
        <v>141</v>
      </c>
      <c r="B34" s="148" t="s">
        <v>142</v>
      </c>
    </row>
    <row r="35" s="148" customFormat="1" ht="12.75">
      <c r="B35" s="148" t="s">
        <v>143</v>
      </c>
    </row>
  </sheetData>
  <mergeCells count="9">
    <mergeCell ref="B22:F22"/>
    <mergeCell ref="B24:F24"/>
    <mergeCell ref="A4:R4"/>
    <mergeCell ref="K24:M24"/>
    <mergeCell ref="B21:F21"/>
    <mergeCell ref="H21:J21"/>
    <mergeCell ref="K21:M21"/>
    <mergeCell ref="N20:O20"/>
    <mergeCell ref="H24:J24"/>
  </mergeCells>
  <printOptions/>
  <pageMargins left="0.75" right="0.75" top="1.25" bottom="1" header="0.75" footer="0.5"/>
  <pageSetup fitToHeight="1" fitToWidth="1" horizontalDpi="600" verticalDpi="600" orientation="landscape" scale="67"/>
  <headerFooter alignWithMargins="0">
    <oddHeader>&amp;C&amp;"Arial,Bold"&amp;14NCSX June 2007 ETC 
TABLE IV - Uncertainty of Estimate and Residual Risk Assessment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X53"/>
  <sheetViews>
    <sheetView workbookViewId="0" topLeftCell="A61">
      <selection activeCell="A4" sqref="A4:T4"/>
    </sheetView>
  </sheetViews>
  <sheetFormatPr defaultColWidth="9.140625" defaultRowHeight="12.75"/>
  <cols>
    <col min="1" max="1" width="4.8515625" style="0" customWidth="1"/>
    <col min="2" max="16384" width="8.8515625" style="0" customWidth="1"/>
  </cols>
  <sheetData>
    <row r="1" spans="1:14" s="5" customFormat="1" ht="20.25">
      <c r="A1" s="5" t="s">
        <v>88</v>
      </c>
      <c r="N1" s="93"/>
    </row>
    <row r="2" spans="1:14" s="5" customFormat="1" ht="20.25">
      <c r="A2" s="5" t="s">
        <v>87</v>
      </c>
      <c r="N2" s="93"/>
    </row>
    <row r="3" spans="1:14" s="5" customFormat="1" ht="20.25">
      <c r="A3" s="5" t="s">
        <v>94</v>
      </c>
      <c r="N3" s="93"/>
    </row>
    <row r="4" spans="1:24" s="5" customFormat="1" ht="20.25">
      <c r="A4" s="276" t="s">
        <v>95</v>
      </c>
      <c r="B4" s="277"/>
      <c r="C4" s="277"/>
      <c r="D4" s="277"/>
      <c r="E4" s="277"/>
      <c r="F4" s="277"/>
      <c r="G4" s="277"/>
      <c r="H4" s="277"/>
      <c r="I4" s="277"/>
      <c r="J4" s="277"/>
      <c r="K4" s="277"/>
      <c r="L4" s="277"/>
      <c r="M4" s="277"/>
      <c r="N4" s="277"/>
      <c r="O4" s="277"/>
      <c r="P4" s="277"/>
      <c r="Q4" s="277"/>
      <c r="R4" s="277"/>
      <c r="S4" s="277"/>
      <c r="T4" s="277"/>
      <c r="U4" s="116"/>
      <c r="V4" s="116"/>
      <c r="W4" s="116"/>
      <c r="X4" s="116"/>
    </row>
    <row r="5" spans="1:14" s="5" customFormat="1" ht="20.25">
      <c r="A5" s="5" t="s">
        <v>84</v>
      </c>
      <c r="N5" s="93"/>
    </row>
    <row r="6" s="5" customFormat="1" ht="20.25"/>
    <row r="7" spans="1:19" ht="12.75">
      <c r="A7" s="50"/>
      <c r="B7" s="50"/>
      <c r="C7" s="50"/>
      <c r="D7" s="50"/>
      <c r="E7" s="50"/>
      <c r="F7" s="50"/>
      <c r="G7" s="50"/>
      <c r="H7" s="50"/>
      <c r="I7" s="50"/>
      <c r="J7" s="50"/>
      <c r="K7" s="50"/>
      <c r="L7" s="50"/>
      <c r="M7" s="50"/>
      <c r="N7" s="50"/>
      <c r="O7" s="50"/>
      <c r="P7" s="50"/>
      <c r="Q7" s="50"/>
      <c r="R7" s="50"/>
      <c r="S7" s="50"/>
    </row>
    <row r="8" spans="5:8" ht="12.75">
      <c r="E8" s="4"/>
      <c r="F8" s="4"/>
      <c r="G8" s="4"/>
      <c r="H8" s="4"/>
    </row>
    <row r="9" spans="1:11" ht="12.75">
      <c r="A9" s="1" t="s">
        <v>101</v>
      </c>
      <c r="E9" s="4"/>
      <c r="F9" s="4"/>
      <c r="G9" s="4"/>
      <c r="H9" s="4"/>
      <c r="K9" s="1" t="s">
        <v>102</v>
      </c>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row r="53" ht="12.75">
      <c r="A53" s="1" t="s">
        <v>106</v>
      </c>
    </row>
  </sheetData>
  <mergeCells count="1">
    <mergeCell ref="A4:T4"/>
  </mergeCells>
  <printOptions/>
  <pageMargins left="0.75" right="0.75" top="1.25" bottom="1" header="0.75" footer="0.5"/>
  <pageSetup fitToHeight="1" fitToWidth="1" horizontalDpi="600" verticalDpi="600" orientation="landscape" scale="38"/>
  <headerFooter alignWithMargins="0">
    <oddHeader>&amp;C&amp;"Arial,Bold"&amp;14NCSX June 2007 ETC 
TABLE IV - Uncertainty of Estimate and Residual Risk Assessment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2008-03-13T16:24:53Z</cp:lastPrinted>
  <dcterms:created xsi:type="dcterms:W3CDTF">2001-10-24T18:11:20Z</dcterms:created>
  <dcterms:modified xsi:type="dcterms:W3CDTF">2008-03-20T19:11:09Z</dcterms:modified>
  <cp:category/>
  <cp:version/>
  <cp:contentType/>
  <cp:contentStatus/>
</cp:coreProperties>
</file>