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41" windowWidth="15480" windowHeight="11640" activeTab="1"/>
  </bookViews>
  <sheets>
    <sheet name="Tab 0 Approval Form" sheetId="1" r:id="rId1"/>
    <sheet name="Table I - Dsn Labor" sheetId="2" r:id="rId2"/>
    <sheet name="Table II - M&amp;S" sheetId="3" r:id="rId3"/>
    <sheet name="Table III Fab &amp; Assy" sheetId="4" r:id="rId4"/>
    <sheet name="Table IV - Conting &amp; Risk " sheetId="5" r:id="rId5"/>
  </sheets>
  <definedNames>
    <definedName name="_xlnm.Print_Area" localSheetId="2">'Table II - M&amp;S'!$A$8:$L$17</definedName>
    <definedName name="_xlnm.Print_Area" localSheetId="3">'Table III Fab &amp; Assy'!$A$8:$K$18</definedName>
    <definedName name="_xlnm.Print_Titles" localSheetId="2">'Table II - M&amp;S'!$6:$7</definedName>
    <definedName name="_xlnm.Print_Titles" localSheetId="3">'Table III Fab &amp; Assy'!$6:$7</definedName>
  </definedNames>
  <calcPr fullCalcOnLoad="1"/>
</workbook>
</file>

<file path=xl/sharedStrings.xml><?xml version="1.0" encoding="utf-8"?>
<sst xmlns="http://schemas.openxmlformats.org/spreadsheetml/2006/main" count="136" uniqueCount="90">
  <si>
    <t>Description:</t>
  </si>
  <si>
    <t>Design Maturity</t>
  </si>
  <si>
    <t>High</t>
  </si>
  <si>
    <t>Medium</t>
  </si>
  <si>
    <t>Low</t>
  </si>
  <si>
    <t>Fabrication and Assembly</t>
  </si>
  <si>
    <t>NCSX Work Approval Form (WAF)</t>
  </si>
  <si>
    <t>Schedule:</t>
  </si>
  <si>
    <t>Approvals:</t>
  </si>
  <si>
    <t>Uncertainty Range (%)</t>
  </si>
  <si>
    <t>Comments/Other Considerations</t>
  </si>
  <si>
    <t>Design Complexity</t>
  </si>
  <si>
    <t>X</t>
  </si>
  <si>
    <t>Job</t>
  </si>
  <si>
    <t>Residual Impacts</t>
  </si>
  <si>
    <t>+</t>
  </si>
  <si>
    <t>Note:  High/Medium/Low uncertainty assessment from Job Manager. Uncertainty range based on AACEI recommended practice 18R-97 as amended for NCSX.</t>
  </si>
  <si>
    <t>Job Number:  8203</t>
  </si>
  <si>
    <t xml:space="preserve">Job Title: Design Integration </t>
  </si>
  <si>
    <t xml:space="preserve">Job Manager: Tom Brown </t>
  </si>
  <si>
    <t>-15%/+25%</t>
  </si>
  <si>
    <t>Cost Impact</t>
  </si>
  <si>
    <t>Schedule Impact</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</si>
  <si>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</si>
  <si>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</si>
  <si>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</si>
  <si>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</si>
  <si>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</si>
  <si>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</si>
  <si>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</si>
  <si>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</si>
  <si>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</si>
  <si>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NOT include standing army costs which are separately calculated from the schedule impact</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</si>
  <si>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</si>
  <si>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</si>
  <si>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</si>
  <si>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</si>
  <si>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</si>
  <si>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</si>
  <si>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 xml:space="preserve">Uncertainty of the Estimate </t>
  </si>
  <si>
    <t>Cost impacts should be entered as loaded costs</t>
  </si>
  <si>
    <t>None</t>
  </si>
  <si>
    <t xml:space="preserve">Loss or prolonged unavailability of certain key personnel (Brown) from the project could substantially impact the schedule. </t>
  </si>
  <si>
    <t>VU</t>
  </si>
  <si>
    <t>See Attachment</t>
  </si>
  <si>
    <t>WBS Number:  823</t>
  </si>
  <si>
    <t>WBS Title:  Design Integration</t>
  </si>
  <si>
    <t>Responsibilities include:
• Configuration development and integration support for all design and construction activities.  Participating in design reviews.
• Administering the CAD database of project models and drawings. Reviewing and promoting CAD models and drawings. Establishing Intralink procedures and privileges.
• Providing support to the metrology and dimensional control efforts by analyzing metrology data in conjunction with CAD models of the parts and assemblies</t>
  </si>
  <si>
    <t>Estimated impact is &lt;0.5 months on the critical path.  No impact on FPA cost because impacted personnel would be assigned to other activities.</t>
  </si>
  <si>
    <t>________________________________________________________</t>
  </si>
  <si>
    <t xml:space="preserve">Job Manager                                                                         </t>
  </si>
  <si>
    <t xml:space="preserve">Responsible Line Manager                                                   </t>
  </si>
  <si>
    <t xml:space="preserve">Project Manager                                                                   </t>
  </si>
  <si>
    <t xml:space="preserve">Engineering Department Head                                               </t>
  </si>
  <si>
    <t>_______________________________________________________</t>
  </si>
  <si>
    <t>Mark Smith and Srinivas Avasarala has been budgeted along with two designers to provide support to Tom Brown in Design Integration during peak demands and pick up the slack for Brown if he became unavailable.</t>
  </si>
  <si>
    <t>RR#19b</t>
  </si>
  <si>
    <t>Risk retired on RR - Delete???</t>
  </si>
  <si>
    <t>Name</t>
  </si>
  <si>
    <t>FY2008
(FTEs)</t>
  </si>
  <si>
    <t>FY2009
(FTEs)</t>
  </si>
  <si>
    <t>FY2010
(FTEs)</t>
  </si>
  <si>
    <t>FY2011
(FTEs)</t>
  </si>
  <si>
    <t>FY2012
(FTEs)</t>
  </si>
  <si>
    <t>TOTALS
(FTEs)</t>
  </si>
  <si>
    <t>Major Activities by Year:</t>
  </si>
  <si>
    <t>Configuration Development - This effort is consistant with the necessary configuration development and integration support for all design and construction activities.  The design support covers design activities to update drawings per shop generated mark-ups.</t>
  </si>
  <si>
    <t>CAD Adminstration - This LOE is consistent with project experiences associated with the drawing review/Intralink administration process and appropriate through 1st Plasma.</t>
  </si>
  <si>
    <t xml:space="preserve">Design Intergration Functions for Each Station Includes: </t>
  </si>
  <si>
    <t>Brown</t>
  </si>
  <si>
    <t>FY2009 - Stations 3 &amp; 5 &amp; Balance of Plant (Assembly Oversight)</t>
  </si>
  <si>
    <t>FY2010 - Stations 5 &amp; 6 &amp; Balance of Plant (Assembly Oversight)</t>
  </si>
  <si>
    <t>FY2011 - Station 6 &amp; Balance of Plant (Aswembly Oversight)</t>
  </si>
  <si>
    <t>FY2008 - Design Integration, including (1)  Service routing within the cryostat &amp; test cell (2) Facility updated &amp; integration within the device core (3 Cryostat design review and integration update, and (4) General integration activities</t>
  </si>
  <si>
    <t>Design Integ.</t>
  </si>
  <si>
    <t>Activity</t>
  </si>
  <si>
    <t>Jones</t>
  </si>
  <si>
    <t>Labor</t>
  </si>
  <si>
    <t>EAEM</t>
  </si>
  <si>
    <t>EADM</t>
  </si>
  <si>
    <t>Smith</t>
  </si>
  <si>
    <t>Avarsala</t>
  </si>
  <si>
    <t>Morris</t>
  </si>
  <si>
    <t>Upcavage</t>
  </si>
  <si>
    <t>Assy Oversight</t>
  </si>
  <si>
    <t>FY2012 - Stations Balance of Plant &amp; Integrated CAD Models (Assembly Oversight)</t>
  </si>
  <si>
    <t>FY2008 - Stations 2 &amp; 3 &amp; Balance of Plan (Assembly Oversight)</t>
  </si>
  <si>
    <t>Subtotal Job 8203 - Design Integration</t>
  </si>
  <si>
    <t>Subtotal Job 8203 - Assembly Oversight</t>
  </si>
  <si>
    <t>TOTAL JOB 8203</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</si>
</sst>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0.0000"/>
    <numFmt numFmtId="181" formatCode="0.000"/>
    <numFmt numFmtId="182" formatCode="_(* #,##0.0_);_(* \(#,##0.0\);_(* &quot;-&quot;??_);_(@_)"/>
    <numFmt numFmtId="183" formatCode="_(* #,##0.000_);_(* \(#,##0.000\);_(* &quot;-&quot;??_);_(@_)"/>
    <numFmt numFmtId="184" formatCode="_(* #,##0.000_);_(* \(#,##0.000\);_(* &quot;-&quot;???_);_(@_)"/>
    <numFmt numFmtId="185" formatCode="&quot;$&quot;#,##0\K"/>
    <numFmt numFmtId="186" formatCode="&quot;Yes&quot;;&quot;Yes&quot;;&quot;No&quot;"/>
    <numFmt numFmtId="187" formatCode="&quot;True&quot;;&quot;True&quot;;&quot;False&quot;"/>
    <numFmt numFmtId="188" formatCode="&quot;On&quot;;&quot;On&quot;;&quot;Off&quot;"/>
    <numFmt numFmtId="189" formatCode="[$€-2]\ #,##0.00_);[Red]\([$€-2]\ #,##0.00\)"/>
    <numFmt numFmtId="190" formatCode="&quot;$&quot;#,##0.0\K"/>
    <numFmt numFmtId="191" formatCode="[$-409]d\-mmm\-yyyy;@"/>
    <numFmt numFmtId="192" formatCode="m/d/yy;@"/>
    <numFmt numFmtId="193" formatCode="[Blue]\+\ \$#,##0_);[Red]\(&quot;$&quot;#,##0\)"/>
    <numFmt numFmtId="194" formatCode="[Blue]\+\ 0.00_);[Red]\(0.00\)"/>
    <numFmt numFmtId="195" formatCode="[$-409]dddd\,\ mmmm\ dd\,\ yyyy"/>
  </numFmts>
  <fonts count="14">
    <font>
      <sz val="10"/>
      <name val="Arial"/>
      <family val="0"/>
    </font>
    <font>
      <b/>
      <sz val="10"/>
      <name val="Arial"/>
      <family val="2"/>
    </font>
    <font>
      <b/>
      <u val="single"/>
      <sz val="10"/>
      <name val="Arial"/>
      <family val="2"/>
    </font>
    <font>
      <sz val="8"/>
      <name val="Arial"/>
      <family val="0"/>
    </font>
    <font>
      <b/>
      <sz val="10"/>
      <color indexed="8"/>
      <name val="Arial"/>
      <family val="2"/>
    </font>
    <font>
      <sz val="10"/>
      <color indexed="8"/>
      <name val="Arial"/>
      <family val="2"/>
    </font>
    <font>
      <u val="single"/>
      <sz val="12.5"/>
      <color indexed="61"/>
      <name val="Arial"/>
      <family val="0"/>
    </font>
    <font>
      <u val="single"/>
      <sz val="12.5"/>
      <color indexed="12"/>
      <name val="Arial"/>
      <family val="0"/>
    </font>
    <font>
      <b/>
      <sz val="10"/>
      <color indexed="10"/>
      <name val="Arial"/>
      <family val="2"/>
    </font>
    <font>
      <sz val="10"/>
      <color indexed="10"/>
      <name val="Arial"/>
      <family val="2"/>
    </font>
    <font>
      <b/>
      <u val="single"/>
      <sz val="10"/>
      <color indexed="8"/>
      <name val="Arial"/>
      <family val="2"/>
    </font>
    <font>
      <strike/>
      <sz val="10"/>
      <name val="Arial"/>
      <family val="2"/>
    </font>
    <font>
      <sz val="10"/>
      <name val="Times"/>
      <family val="1"/>
    </font>
    <font>
      <b/>
      <i/>
      <sz val="10"/>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Continuous"/>
    </xf>
    <xf numFmtId="0" fontId="2" fillId="0" borderId="0" xfId="0" applyFont="1" applyAlignment="1">
      <alignment horizontal="center" wrapText="1"/>
    </xf>
    <xf numFmtId="0" fontId="1" fillId="0" borderId="0" xfId="0" applyFont="1" applyAlignment="1">
      <alignment horizontal="center"/>
    </xf>
    <xf numFmtId="0" fontId="1" fillId="0" borderId="0" xfId="22" applyFont="1">
      <alignment/>
      <protection locked="0"/>
    </xf>
    <xf numFmtId="0" fontId="0" fillId="2" borderId="0" xfId="0" applyFont="1" applyFill="1" applyAlignment="1">
      <alignment/>
    </xf>
    <xf numFmtId="0" fontId="0" fillId="0" borderId="0" xfId="0" applyFont="1" applyBorder="1" applyAlignment="1">
      <alignment/>
    </xf>
    <xf numFmtId="0" fontId="8" fillId="0" borderId="0" xfId="0" applyFont="1" applyAlignment="1">
      <alignment/>
    </xf>
    <xf numFmtId="0" fontId="1" fillId="0" borderId="0" xfId="0" applyFont="1" applyAlignment="1">
      <alignment vertical="top"/>
    </xf>
    <xf numFmtId="0" fontId="9" fillId="0" borderId="0" xfId="0" applyFont="1" applyAlignment="1">
      <alignment/>
    </xf>
    <xf numFmtId="0" fontId="9" fillId="0" borderId="0" xfId="0" applyFont="1" applyAlignment="1">
      <alignment horizontal="center"/>
    </xf>
    <xf numFmtId="0" fontId="0" fillId="0" borderId="0" xfId="0" applyFont="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 xfId="0" applyFont="1" applyBorder="1" applyAlignment="1">
      <alignment wrapText="1"/>
    </xf>
    <xf numFmtId="0" fontId="0" fillId="0" borderId="1" xfId="0" applyFont="1" applyBorder="1" applyAlignment="1">
      <alignment horizontal="center" wrapText="1"/>
    </xf>
    <xf numFmtId="0" fontId="4" fillId="0" borderId="0" xfId="0" applyFont="1" applyAlignment="1">
      <alignment/>
    </xf>
    <xf numFmtId="0" fontId="10" fillId="0" borderId="0" xfId="0" applyFont="1" applyAlignment="1">
      <alignment horizontal="center"/>
    </xf>
    <xf numFmtId="0" fontId="4" fillId="0" borderId="0" xfId="0" applyFont="1" applyAlignment="1" quotePrefix="1">
      <alignment horizontal="center"/>
    </xf>
    <xf numFmtId="0" fontId="10"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center"/>
    </xf>
    <xf numFmtId="0" fontId="4" fillId="0" borderId="0" xfId="0" applyFont="1" applyFill="1" applyBorder="1" applyAlignment="1">
      <alignment/>
    </xf>
    <xf numFmtId="0" fontId="5" fillId="0" borderId="0" xfId="0" applyFont="1" applyFill="1" applyBorder="1" applyAlignment="1">
      <alignment/>
    </xf>
    <xf numFmtId="0" fontId="1" fillId="0" borderId="0" xfId="0" applyFont="1" applyBorder="1" applyAlignment="1">
      <alignment/>
    </xf>
    <xf numFmtId="0" fontId="0" fillId="0" borderId="0" xfId="22" applyFont="1">
      <alignment/>
      <protection locked="0"/>
    </xf>
    <xf numFmtId="0" fontId="1" fillId="0" borderId="3" xfId="0" applyFont="1" applyBorder="1" applyAlignment="1">
      <alignment/>
    </xf>
    <xf numFmtId="0" fontId="1" fillId="0" borderId="4" xfId="0" applyFont="1" applyBorder="1" applyAlignment="1">
      <alignment/>
    </xf>
    <xf numFmtId="0" fontId="1" fillId="0" borderId="3" xfId="0" applyFont="1" applyBorder="1" applyAlignment="1">
      <alignment/>
    </xf>
    <xf numFmtId="0" fontId="0" fillId="0" borderId="4" xfId="0" applyFont="1" applyBorder="1" applyAlignment="1">
      <alignment/>
    </xf>
    <xf numFmtId="0" fontId="0" fillId="0" borderId="0" xfId="21" applyFont="1">
      <alignment/>
      <protection locked="0"/>
    </xf>
    <xf numFmtId="0" fontId="0" fillId="0" borderId="0" xfId="22" applyFont="1" applyAlignment="1">
      <alignment horizontal="left"/>
      <protection locked="0"/>
    </xf>
    <xf numFmtId="0" fontId="2" fillId="0" borderId="5" xfId="22" applyFont="1" applyBorder="1" applyAlignment="1">
      <alignment horizontal="centerContinuous"/>
      <protection locked="0"/>
    </xf>
    <xf numFmtId="0" fontId="0" fillId="0" borderId="6" xfId="22" applyFont="1" applyBorder="1" applyAlignment="1">
      <alignment horizontal="centerContinuous"/>
      <protection locked="0"/>
    </xf>
    <xf numFmtId="0" fontId="1" fillId="0" borderId="7" xfId="22" applyFont="1" applyBorder="1">
      <alignment/>
      <protection locked="0"/>
    </xf>
    <xf numFmtId="0" fontId="1" fillId="0" borderId="8" xfId="22" applyFont="1" applyBorder="1">
      <alignment/>
      <protection locked="0"/>
    </xf>
    <xf numFmtId="0" fontId="1" fillId="0" borderId="7" xfId="0" applyFont="1" applyBorder="1" applyAlignment="1">
      <alignment/>
    </xf>
    <xf numFmtId="0" fontId="1" fillId="0" borderId="8" xfId="0" applyFont="1" applyBorder="1" applyAlignment="1">
      <alignment/>
    </xf>
    <xf numFmtId="0" fontId="1" fillId="0" borderId="7" xfId="0" applyFont="1" applyBorder="1" applyAlignment="1">
      <alignment/>
    </xf>
    <xf numFmtId="0" fontId="0" fillId="0" borderId="8" xfId="0" applyFont="1" applyBorder="1" applyAlignment="1">
      <alignment/>
    </xf>
    <xf numFmtId="0" fontId="0" fillId="0" borderId="8" xfId="22" applyFont="1" applyBorder="1">
      <alignment/>
      <protection locked="0"/>
    </xf>
    <xf numFmtId="0" fontId="0" fillId="0" borderId="8" xfId="0" applyFont="1" applyBorder="1" applyAlignment="1">
      <alignment vertical="top" wrapText="1"/>
    </xf>
    <xf numFmtId="0" fontId="1" fillId="0" borderId="7" xfId="21" applyFont="1" applyBorder="1">
      <alignment/>
      <protection locked="0"/>
    </xf>
    <xf numFmtId="0" fontId="0" fillId="0" borderId="8" xfId="21" applyFont="1" applyBorder="1" applyAlignment="1">
      <alignment horizontal="left"/>
      <protection locked="0"/>
    </xf>
    <xf numFmtId="0" fontId="1" fillId="0" borderId="9" xfId="22" applyFont="1" applyBorder="1">
      <alignment/>
      <protection locked="0"/>
    </xf>
    <xf numFmtId="0" fontId="0" fillId="0" borderId="10" xfId="22" applyFont="1" applyBorder="1" applyAlignment="1">
      <alignment horizontal="left"/>
      <protection locked="0"/>
    </xf>
    <xf numFmtId="0" fontId="1" fillId="0" borderId="0" xfId="0" applyFont="1" applyBorder="1" applyAlignment="1">
      <alignment/>
    </xf>
    <xf numFmtId="0" fontId="0" fillId="0" borderId="0" xfId="0" applyFont="1" applyBorder="1" applyAlignment="1">
      <alignment/>
    </xf>
    <xf numFmtId="0" fontId="0" fillId="2" borderId="0" xfId="0" applyFont="1" applyFill="1" applyBorder="1" applyAlignment="1">
      <alignment wrapText="1"/>
    </xf>
    <xf numFmtId="0" fontId="0" fillId="2" borderId="0" xfId="0" applyFont="1" applyFill="1" applyBorder="1" applyAlignment="1">
      <alignment horizontal="center" wrapText="1"/>
    </xf>
    <xf numFmtId="0" fontId="0" fillId="2" borderId="0" xfId="0" applyFont="1" applyFill="1" applyBorder="1" applyAlignment="1">
      <alignment horizontal="center"/>
    </xf>
    <xf numFmtId="0" fontId="5" fillId="2" borderId="0" xfId="0" applyFont="1" applyFill="1" applyBorder="1" applyAlignment="1">
      <alignment horizontal="center"/>
    </xf>
    <xf numFmtId="0" fontId="0" fillId="2" borderId="0" xfId="0" applyFont="1" applyFill="1" applyBorder="1" applyAlignment="1">
      <alignment/>
    </xf>
    <xf numFmtId="0" fontId="0" fillId="2" borderId="0" xfId="0" applyFont="1" applyFill="1" applyAlignment="1">
      <alignment wrapText="1"/>
    </xf>
    <xf numFmtId="0" fontId="0" fillId="2" borderId="0" xfId="0" applyFont="1" applyFill="1" applyAlignment="1">
      <alignment horizontal="center" wrapText="1"/>
    </xf>
    <xf numFmtId="0" fontId="0" fillId="2" borderId="0" xfId="0" applyFont="1" applyFill="1" applyAlignment="1">
      <alignment horizontal="center"/>
    </xf>
    <xf numFmtId="0" fontId="5" fillId="2" borderId="0" xfId="0" applyFont="1" applyFill="1" applyAlignment="1">
      <alignment horizontal="center"/>
    </xf>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ont="1" applyFill="1" applyAlignment="1">
      <alignment horizontal="center"/>
    </xf>
    <xf numFmtId="0" fontId="5" fillId="0" borderId="0" xfId="0" applyFont="1" applyFill="1" applyAlignment="1">
      <alignment horizontal="center"/>
    </xf>
    <xf numFmtId="0" fontId="0" fillId="0" borderId="0" xfId="0" applyFont="1" applyFill="1" applyAlignment="1">
      <alignment/>
    </xf>
    <xf numFmtId="0" fontId="1" fillId="0" borderId="0" xfId="0" applyFont="1" applyFill="1" applyAlignment="1">
      <alignment horizontal="left"/>
    </xf>
    <xf numFmtId="0" fontId="0" fillId="0" borderId="0" xfId="0" applyFont="1" applyFill="1" applyAlignment="1">
      <alignment horizontal="centerContinuous" wrapText="1"/>
    </xf>
    <xf numFmtId="2" fontId="0" fillId="0" borderId="0" xfId="0" applyNumberFormat="1" applyFont="1" applyAlignment="1">
      <alignment/>
    </xf>
    <xf numFmtId="0" fontId="0" fillId="0" borderId="0" xfId="0" applyFont="1" applyAlignment="1">
      <alignment horizontal="centerContinuous"/>
    </xf>
    <xf numFmtId="0" fontId="10" fillId="0" borderId="0" xfId="0" applyFont="1" applyAlignment="1">
      <alignment/>
    </xf>
    <xf numFmtId="0" fontId="1" fillId="0" borderId="0" xfId="0" applyFont="1" applyAlignment="1">
      <alignment horizontal="center" wrapText="1"/>
    </xf>
    <xf numFmtId="0" fontId="0" fillId="0" borderId="0" xfId="0" applyFont="1" applyAlignment="1">
      <alignment vertical="top"/>
    </xf>
    <xf numFmtId="0" fontId="0" fillId="0" borderId="0" xfId="0" applyFont="1" applyBorder="1" applyAlignment="1">
      <alignment vertical="top" wrapText="1"/>
    </xf>
    <xf numFmtId="0" fontId="1" fillId="0" borderId="0" xfId="0" applyFont="1" applyAlignment="1">
      <alignment horizontal="center" vertical="top"/>
    </xf>
    <xf numFmtId="0" fontId="8" fillId="3" borderId="0" xfId="0" applyFont="1" applyFill="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horizontal="center" vertical="top" wrapText="1"/>
    </xf>
    <xf numFmtId="193" fontId="11" fillId="0" borderId="0" xfId="0" applyNumberFormat="1" applyFont="1" applyFill="1" applyBorder="1" applyAlignment="1">
      <alignment vertical="top" wrapText="1"/>
    </xf>
    <xf numFmtId="193" fontId="11" fillId="0" borderId="0" xfId="0" applyNumberFormat="1" applyFont="1" applyFill="1" applyBorder="1" applyAlignment="1">
      <alignment vertical="top"/>
    </xf>
    <xf numFmtId="194" fontId="11" fillId="0" borderId="0" xfId="0" applyNumberFormat="1" applyFont="1" applyFill="1" applyBorder="1" applyAlignment="1">
      <alignment vertical="top"/>
    </xf>
    <xf numFmtId="0" fontId="0" fillId="0" borderId="0" xfId="0" applyFont="1" applyAlignment="1">
      <alignment/>
    </xf>
    <xf numFmtId="0" fontId="11" fillId="0" borderId="0" xfId="0" applyFont="1" applyBorder="1" applyAlignment="1">
      <alignment horizontal="left" vertical="top" wrapText="1"/>
    </xf>
    <xf numFmtId="0" fontId="0" fillId="0" borderId="1" xfId="0" applyFont="1" applyBorder="1" applyAlignment="1">
      <alignment horizontal="left" wrapText="1"/>
    </xf>
    <xf numFmtId="0" fontId="8" fillId="3" borderId="0" xfId="0" applyFont="1" applyFill="1" applyBorder="1" applyAlignment="1">
      <alignment vertical="top" wrapText="1"/>
    </xf>
    <xf numFmtId="0" fontId="1" fillId="0" borderId="0" xfId="0" applyFont="1" applyAlignment="1">
      <alignment horizontal="center" vertical="top"/>
    </xf>
    <xf numFmtId="0" fontId="1" fillId="0" borderId="1" xfId="0" applyFont="1" applyBorder="1" applyAlignment="1">
      <alignment horizontal="center"/>
    </xf>
    <xf numFmtId="0" fontId="0" fillId="0" borderId="2" xfId="0" applyFont="1" applyBorder="1" applyAlignment="1">
      <alignment horizontal="left" wrapText="1"/>
    </xf>
    <xf numFmtId="0" fontId="0" fillId="0" borderId="0" xfId="0" applyFont="1" applyBorder="1" applyAlignment="1">
      <alignment horizontal="left" wrapText="1"/>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2" fontId="0" fillId="0" borderId="0" xfId="0" applyNumberFormat="1" applyAlignment="1">
      <alignment/>
    </xf>
    <xf numFmtId="2" fontId="1" fillId="0" borderId="0" xfId="0" applyNumberFormat="1" applyFont="1" applyAlignment="1">
      <alignment horizontal="center"/>
    </xf>
    <xf numFmtId="2" fontId="1" fillId="0" borderId="0" xfId="0" applyNumberFormat="1" applyFont="1" applyAlignment="1">
      <alignment horizontal="right"/>
    </xf>
    <xf numFmtId="2" fontId="1" fillId="0" borderId="0" xfId="0" applyNumberFormat="1" applyFont="1" applyAlignment="1">
      <alignment/>
    </xf>
    <xf numFmtId="2" fontId="0" fillId="0" borderId="0" xfId="0" applyNumberFormat="1" applyFont="1" applyAlignment="1">
      <alignment horizontal="right"/>
    </xf>
    <xf numFmtId="2" fontId="1" fillId="2" borderId="0" xfId="0" applyNumberFormat="1" applyFont="1" applyFill="1" applyAlignment="1">
      <alignment horizontal="center"/>
    </xf>
    <xf numFmtId="2" fontId="0" fillId="2" borderId="0" xfId="0" applyNumberFormat="1" applyFont="1" applyFill="1" applyAlignment="1">
      <alignment horizontal="right"/>
    </xf>
    <xf numFmtId="2" fontId="0" fillId="2" borderId="0" xfId="0" applyNumberFormat="1" applyFont="1" applyFill="1" applyAlignment="1">
      <alignment/>
    </xf>
    <xf numFmtId="2" fontId="1" fillId="0" borderId="0" xfId="0" applyNumberFormat="1" applyFont="1" applyAlignment="1">
      <alignment vertical="top" wrapText="1"/>
    </xf>
    <xf numFmtId="2" fontId="1" fillId="0" borderId="0" xfId="0" applyNumberFormat="1" applyFont="1" applyAlignment="1">
      <alignment wrapText="1"/>
    </xf>
    <xf numFmtId="2" fontId="1" fillId="0" borderId="0" xfId="0" applyNumberFormat="1" applyFont="1" applyAlignment="1">
      <alignment horizontal="center" vertical="top" wrapText="1"/>
    </xf>
    <xf numFmtId="2" fontId="0" fillId="0" borderId="0" xfId="0" applyNumberFormat="1" applyFont="1" applyAlignment="1">
      <alignment horizontal="right"/>
    </xf>
    <xf numFmtId="42" fontId="12" fillId="0" borderId="0" xfId="0" applyNumberFormat="1" applyFont="1" applyAlignment="1">
      <alignment horizontal="right"/>
    </xf>
    <xf numFmtId="2" fontId="0" fillId="0" borderId="0" xfId="0" applyNumberFormat="1" applyFont="1" applyAlignment="1">
      <alignment horizontal="right"/>
    </xf>
    <xf numFmtId="0" fontId="0" fillId="0" borderId="0" xfId="0" applyFont="1" applyAlignment="1">
      <alignment horizontal="right"/>
    </xf>
    <xf numFmtId="0" fontId="13" fillId="0" borderId="0" xfId="0" applyFont="1" applyAlignment="1">
      <alignment/>
    </xf>
    <xf numFmtId="2" fontId="13" fillId="0" borderId="0" xfId="0" applyNumberFormat="1" applyFont="1" applyAlignment="1">
      <alignment horizontal="right"/>
    </xf>
    <xf numFmtId="0" fontId="13" fillId="0" borderId="0" xfId="0" applyFont="1" applyAlignment="1">
      <alignment horizontal="right"/>
    </xf>
    <xf numFmtId="2" fontId="13" fillId="0" borderId="0" xfId="0" applyNumberFormat="1" applyFon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23</xdr:row>
      <xdr:rowOff>0</xdr:rowOff>
    </xdr:from>
    <xdr:to>
      <xdr:col>6</xdr:col>
      <xdr:colOff>0</xdr:colOff>
      <xdr:row>23</xdr:row>
      <xdr:rowOff>0</xdr:rowOff>
    </xdr:to>
    <xdr:sp>
      <xdr:nvSpPr>
        <xdr:cNvPr id="1" name="AutoShape 1"/>
        <xdr:cNvSpPr>
          <a:spLocks/>
        </xdr:cNvSpPr>
      </xdr:nvSpPr>
      <xdr:spPr>
        <a:xfrm>
          <a:off x="4371975" y="4762500"/>
          <a:ext cx="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xdr:row>
      <xdr:rowOff>0</xdr:rowOff>
    </xdr:from>
    <xdr:to>
      <xdr:col>6</xdr:col>
      <xdr:colOff>0</xdr:colOff>
      <xdr:row>23</xdr:row>
      <xdr:rowOff>0</xdr:rowOff>
    </xdr:to>
    <xdr:sp>
      <xdr:nvSpPr>
        <xdr:cNvPr id="2" name="AutoShape 2"/>
        <xdr:cNvSpPr>
          <a:spLocks/>
        </xdr:cNvSpPr>
      </xdr:nvSpPr>
      <xdr:spPr>
        <a:xfrm>
          <a:off x="4371975" y="4762500"/>
          <a:ext cx="0" cy="0"/>
        </a:xfrm>
        <a:prstGeom prst="borderCallout1">
          <a:avLst>
            <a:gd name="adj1" fmla="val -100000"/>
            <a:gd name="adj2" fmla="val -125675"/>
            <a:gd name="adj3" fmla="val -71050"/>
            <a:gd name="adj4" fmla="val -17569"/>
            <a:gd name="adj5" fmla="val -773685"/>
            <a:gd name="adj6" fmla="val -141893"/>
            <a:gd name="adj7" fmla="val -750000"/>
            <a:gd name="adj8" fmla="val -12567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CD-4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9</xdr:row>
      <xdr:rowOff>0</xdr:rowOff>
    </xdr:from>
    <xdr:to>
      <xdr:col>3</xdr:col>
      <xdr:colOff>0</xdr:colOff>
      <xdr:row>9</xdr:row>
      <xdr:rowOff>0</xdr:rowOff>
    </xdr:to>
    <xdr:grpSp>
      <xdr:nvGrpSpPr>
        <xdr:cNvPr id="1" name="Group 1"/>
        <xdr:cNvGrpSpPr>
          <a:grpSpLocks/>
        </xdr:cNvGrpSpPr>
      </xdr:nvGrpSpPr>
      <xdr:grpSpPr>
        <a:xfrm>
          <a:off x="4667250" y="1457325"/>
          <a:ext cx="0" cy="0"/>
          <a:chOff x="442" y="872"/>
          <a:chExt cx="418" cy="310"/>
        </a:xfrm>
        <a:solidFill>
          <a:srgbClr val="FFFFFF"/>
        </a:solidFill>
      </xdr:grpSpPr>
      <xdr:grpSp>
        <xdr:nvGrpSpPr>
          <xdr:cNvPr id="2" name="Group 2"/>
          <xdr:cNvGrpSpPr>
            <a:grpSpLocks/>
          </xdr:cNvGrpSpPr>
        </xdr:nvGrpSpPr>
        <xdr:grpSpPr>
          <a:xfrm>
            <a:off x="572" y="908"/>
            <a:ext cx="147" cy="212"/>
            <a:chOff x="534" y="647"/>
            <a:chExt cx="178" cy="223"/>
          </a:xfrm>
          <a:solidFill>
            <a:srgbClr val="FFFFFF"/>
          </a:solidFill>
        </xdr:grpSpPr>
        <xdr:grpSp>
          <xdr:nvGrpSpPr>
            <xdr:cNvPr id="3" name="Group 3"/>
            <xdr:cNvGrpSpPr>
              <a:grpSpLocks/>
            </xdr:cNvGrpSpPr>
          </xdr:nvGrpSpPr>
          <xdr:grpSpPr>
            <a:xfrm>
              <a:off x="534" y="647"/>
              <a:ext cx="178" cy="109"/>
              <a:chOff x="534" y="647"/>
              <a:chExt cx="233" cy="180"/>
            </a:xfrm>
            <a:solidFill>
              <a:srgbClr val="FFFFFF"/>
            </a:solidFill>
          </xdr:grpSpPr>
          <xdr:sp>
            <xdr:nvSpPr>
              <xdr:cNvPr id="4" name="Rectangle 4"/>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9"/>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 name="Group 10"/>
            <xdr:cNvGrpSpPr>
              <a:grpSpLocks/>
            </xdr:cNvGrpSpPr>
          </xdr:nvGrpSpPr>
          <xdr:grpSpPr>
            <a:xfrm flipV="1">
              <a:off x="534" y="761"/>
              <a:ext cx="178" cy="109"/>
              <a:chOff x="534" y="647"/>
              <a:chExt cx="233" cy="180"/>
            </a:xfrm>
            <a:solidFill>
              <a:srgbClr val="FFFFFF"/>
            </a:solidFill>
          </xdr:grpSpPr>
          <xdr:sp>
            <xdr:nvSpPr>
              <xdr:cNvPr id="11" name="Rectangle 11"/>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2"/>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5"/>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16"/>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 name="Line 17"/>
          <xdr:cNvSpPr>
            <a:spLocks/>
          </xdr:cNvSpPr>
        </xdr:nvSpPr>
        <xdr:spPr>
          <a:xfrm flipV="1">
            <a:off x="546" y="87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546" y="872"/>
            <a:ext cx="2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768" y="873"/>
            <a:ext cx="0" cy="30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0"/>
          <xdr:cNvSpPr>
            <a:spLocks/>
          </xdr:cNvSpPr>
        </xdr:nvSpPr>
        <xdr:spPr>
          <a:xfrm flipV="1">
            <a:off x="556" y="886"/>
            <a:ext cx="0" cy="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1"/>
          <xdr:cNvSpPr>
            <a:spLocks/>
          </xdr:cNvSpPr>
        </xdr:nvSpPr>
        <xdr:spPr>
          <a:xfrm>
            <a:off x="556" y="885"/>
            <a:ext cx="2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2"/>
          <xdr:cNvSpPr>
            <a:spLocks/>
          </xdr:cNvSpPr>
        </xdr:nvSpPr>
        <xdr:spPr>
          <a:xfrm>
            <a:off x="758" y="885"/>
            <a:ext cx="0" cy="2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flipV="1">
            <a:off x="612" y="892"/>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612" y="892"/>
            <a:ext cx="1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746" y="893"/>
            <a:ext cx="0" cy="2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a:off x="681" y="911"/>
            <a:ext cx="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a:off x="737" y="912"/>
            <a:ext cx="0" cy="2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a:off x="730" y="938"/>
            <a:ext cx="0" cy="2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a:off x="723" y="109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a:off x="681" y="1115"/>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680" y="1143"/>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716" y="1144"/>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a:off x="552" y="1066"/>
            <a:ext cx="0" cy="10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a:off x="613" y="1107"/>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5"/>
          <xdr:cNvSpPr>
            <a:spLocks/>
          </xdr:cNvSpPr>
        </xdr:nvSpPr>
        <xdr:spPr>
          <a:xfrm>
            <a:off x="612" y="1156"/>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6"/>
          <xdr:cNvSpPr>
            <a:spLocks/>
          </xdr:cNvSpPr>
        </xdr:nvSpPr>
        <xdr:spPr>
          <a:xfrm>
            <a:off x="707" y="1154"/>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7"/>
          <xdr:cNvSpPr>
            <a:spLocks/>
          </xdr:cNvSpPr>
        </xdr:nvSpPr>
        <xdr:spPr>
          <a:xfrm>
            <a:off x="563" y="1081"/>
            <a:ext cx="0" cy="8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flipV="1">
            <a:off x="564" y="1166"/>
            <a:ext cx="1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9"/>
          <xdr:cNvSpPr>
            <a:spLocks/>
          </xdr:cNvSpPr>
        </xdr:nvSpPr>
        <xdr:spPr>
          <a:xfrm>
            <a:off x="552" y="1174"/>
            <a:ext cx="1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0"/>
          <xdr:cNvSpPr>
            <a:spLocks/>
          </xdr:cNvSpPr>
        </xdr:nvSpPr>
        <xdr:spPr>
          <a:xfrm>
            <a:off x="698" y="116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41"/>
          <xdr:cNvSpPr>
            <a:spLocks/>
          </xdr:cNvSpPr>
        </xdr:nvSpPr>
        <xdr:spPr>
          <a:xfrm>
            <a:off x="681" y="1174"/>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2"/>
          <xdr:cNvSpPr>
            <a:spLocks/>
          </xdr:cNvSpPr>
        </xdr:nvSpPr>
        <xdr:spPr>
          <a:xfrm>
            <a:off x="723" y="938"/>
            <a:ext cx="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3"/>
          <xdr:cNvSpPr>
            <a:spLocks/>
          </xdr:cNvSpPr>
        </xdr:nvSpPr>
        <xdr:spPr>
          <a:xfrm>
            <a:off x="442" y="1180"/>
            <a:ext cx="41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4"/>
          <xdr:cNvSpPr>
            <a:spLocks/>
          </xdr:cNvSpPr>
        </xdr:nvSpPr>
        <xdr:spPr>
          <a:xfrm flipH="1">
            <a:off x="549" y="962"/>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5"/>
          <xdr:cNvSpPr>
            <a:spLocks/>
          </xdr:cNvSpPr>
        </xdr:nvSpPr>
        <xdr:spPr>
          <a:xfrm flipH="1">
            <a:off x="560" y="94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46"/>
          <xdr:cNvSpPr>
            <a:spLocks/>
          </xdr:cNvSpPr>
        </xdr:nvSpPr>
        <xdr:spPr>
          <a:xfrm flipH="1">
            <a:off x="552" y="1065"/>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47"/>
          <xdr:cNvSpPr>
            <a:spLocks/>
          </xdr:cNvSpPr>
        </xdr:nvSpPr>
        <xdr:spPr>
          <a:xfrm flipH="1">
            <a:off x="564" y="1081"/>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9</xdr:row>
      <xdr:rowOff>0</xdr:rowOff>
    </xdr:from>
    <xdr:to>
      <xdr:col>3</xdr:col>
      <xdr:colOff>0</xdr:colOff>
      <xdr:row>9</xdr:row>
      <xdr:rowOff>0</xdr:rowOff>
    </xdr:to>
    <xdr:sp>
      <xdr:nvSpPr>
        <xdr:cNvPr id="48" name="Line 48"/>
        <xdr:cNvSpPr>
          <a:spLocks/>
        </xdr:cNvSpPr>
      </xdr:nvSpPr>
      <xdr:spPr>
        <a:xfrm>
          <a:off x="4667250" y="14573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49" name="Line 49"/>
        <xdr:cNvSpPr>
          <a:spLocks/>
        </xdr:cNvSpPr>
      </xdr:nvSpPr>
      <xdr:spPr>
        <a:xfrm>
          <a:off x="4667250" y="14573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50" name="Line 50"/>
        <xdr:cNvSpPr>
          <a:spLocks/>
        </xdr:cNvSpPr>
      </xdr:nvSpPr>
      <xdr:spPr>
        <a:xfrm>
          <a:off x="4667250" y="14573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grpSp>
      <xdr:nvGrpSpPr>
        <xdr:cNvPr id="51" name="Group 51"/>
        <xdr:cNvGrpSpPr>
          <a:grpSpLocks/>
        </xdr:cNvGrpSpPr>
      </xdr:nvGrpSpPr>
      <xdr:grpSpPr>
        <a:xfrm>
          <a:off x="4667250" y="1457325"/>
          <a:ext cx="0" cy="0"/>
          <a:chOff x="599" y="877"/>
          <a:chExt cx="132" cy="169"/>
        </a:xfrm>
        <a:solidFill>
          <a:srgbClr val="FFFFFF"/>
        </a:solidFill>
      </xdr:grpSpPr>
      <xdr:sp>
        <xdr:nvSpPr>
          <xdr:cNvPr id="52" name="AutoShape 52"/>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AutoShape 53"/>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9</xdr:row>
      <xdr:rowOff>0</xdr:rowOff>
    </xdr:from>
    <xdr:to>
      <xdr:col>3</xdr:col>
      <xdr:colOff>0</xdr:colOff>
      <xdr:row>9</xdr:row>
      <xdr:rowOff>0</xdr:rowOff>
    </xdr:to>
    <xdr:grpSp>
      <xdr:nvGrpSpPr>
        <xdr:cNvPr id="54" name="Group 54"/>
        <xdr:cNvGrpSpPr>
          <a:grpSpLocks/>
        </xdr:cNvGrpSpPr>
      </xdr:nvGrpSpPr>
      <xdr:grpSpPr>
        <a:xfrm>
          <a:off x="4667250" y="1457325"/>
          <a:ext cx="0" cy="0"/>
          <a:chOff x="442" y="872"/>
          <a:chExt cx="418" cy="310"/>
        </a:xfrm>
        <a:solidFill>
          <a:srgbClr val="FFFFFF"/>
        </a:solidFill>
      </xdr:grpSpPr>
      <xdr:grpSp>
        <xdr:nvGrpSpPr>
          <xdr:cNvPr id="55" name="Group 55"/>
          <xdr:cNvGrpSpPr>
            <a:grpSpLocks/>
          </xdr:cNvGrpSpPr>
        </xdr:nvGrpSpPr>
        <xdr:grpSpPr>
          <a:xfrm>
            <a:off x="572" y="908"/>
            <a:ext cx="147" cy="212"/>
            <a:chOff x="534" y="647"/>
            <a:chExt cx="178" cy="223"/>
          </a:xfrm>
          <a:solidFill>
            <a:srgbClr val="FFFFFF"/>
          </a:solidFill>
        </xdr:grpSpPr>
        <xdr:grpSp>
          <xdr:nvGrpSpPr>
            <xdr:cNvPr id="56" name="Group 56"/>
            <xdr:cNvGrpSpPr>
              <a:grpSpLocks/>
            </xdr:cNvGrpSpPr>
          </xdr:nvGrpSpPr>
          <xdr:grpSpPr>
            <a:xfrm>
              <a:off x="534" y="647"/>
              <a:ext cx="178" cy="109"/>
              <a:chOff x="534" y="647"/>
              <a:chExt cx="233" cy="180"/>
            </a:xfrm>
            <a:solidFill>
              <a:srgbClr val="FFFFFF"/>
            </a:solidFill>
          </xdr:grpSpPr>
          <xdr:sp>
            <xdr:nvSpPr>
              <xdr:cNvPr id="57" name="Rectangle 5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5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5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6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Rectangle 6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Rectangle 6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3" name="Group 63"/>
            <xdr:cNvGrpSpPr>
              <a:grpSpLocks/>
            </xdr:cNvGrpSpPr>
          </xdr:nvGrpSpPr>
          <xdr:grpSpPr>
            <a:xfrm flipV="1">
              <a:off x="534" y="761"/>
              <a:ext cx="178" cy="109"/>
              <a:chOff x="534" y="647"/>
              <a:chExt cx="233" cy="180"/>
            </a:xfrm>
            <a:solidFill>
              <a:srgbClr val="FFFFFF"/>
            </a:solidFill>
          </xdr:grpSpPr>
          <xdr:sp>
            <xdr:nvSpPr>
              <xdr:cNvPr id="64" name="Rectangle 64"/>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65"/>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66"/>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Rectangle 67"/>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68"/>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69"/>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70" name="Line 70"/>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1"/>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72"/>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3"/>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74"/>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5"/>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76"/>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77"/>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78"/>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2"/>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83"/>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84"/>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85"/>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86"/>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87"/>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88"/>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89"/>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90"/>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91"/>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92"/>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93"/>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94"/>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95"/>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96"/>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97"/>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98"/>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99"/>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00"/>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9</xdr:row>
      <xdr:rowOff>0</xdr:rowOff>
    </xdr:from>
    <xdr:to>
      <xdr:col>3</xdr:col>
      <xdr:colOff>0</xdr:colOff>
      <xdr:row>9</xdr:row>
      <xdr:rowOff>0</xdr:rowOff>
    </xdr:to>
    <xdr:sp>
      <xdr:nvSpPr>
        <xdr:cNvPr id="101" name="Line 101"/>
        <xdr:cNvSpPr>
          <a:spLocks/>
        </xdr:cNvSpPr>
      </xdr:nvSpPr>
      <xdr:spPr>
        <a:xfrm>
          <a:off x="4667250" y="14573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102" name="Line 102"/>
        <xdr:cNvSpPr>
          <a:spLocks/>
        </xdr:cNvSpPr>
      </xdr:nvSpPr>
      <xdr:spPr>
        <a:xfrm>
          <a:off x="4667250" y="14573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103" name="Line 103"/>
        <xdr:cNvSpPr>
          <a:spLocks/>
        </xdr:cNvSpPr>
      </xdr:nvSpPr>
      <xdr:spPr>
        <a:xfrm>
          <a:off x="4667250" y="14573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grpSp>
      <xdr:nvGrpSpPr>
        <xdr:cNvPr id="104" name="Group 104"/>
        <xdr:cNvGrpSpPr>
          <a:grpSpLocks/>
        </xdr:cNvGrpSpPr>
      </xdr:nvGrpSpPr>
      <xdr:grpSpPr>
        <a:xfrm>
          <a:off x="4667250" y="1457325"/>
          <a:ext cx="0" cy="0"/>
          <a:chOff x="599" y="877"/>
          <a:chExt cx="132" cy="169"/>
        </a:xfrm>
        <a:solidFill>
          <a:srgbClr val="FFFFFF"/>
        </a:solidFill>
      </xdr:grpSpPr>
      <xdr:sp>
        <xdr:nvSpPr>
          <xdr:cNvPr id="105" name="AutoShape 105"/>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AutoShape 106"/>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9</xdr:row>
      <xdr:rowOff>0</xdr:rowOff>
    </xdr:from>
    <xdr:to>
      <xdr:col>3</xdr:col>
      <xdr:colOff>0</xdr:colOff>
      <xdr:row>9</xdr:row>
      <xdr:rowOff>0</xdr:rowOff>
    </xdr:to>
    <xdr:grpSp>
      <xdr:nvGrpSpPr>
        <xdr:cNvPr id="107" name="Group 107"/>
        <xdr:cNvGrpSpPr>
          <a:grpSpLocks/>
        </xdr:cNvGrpSpPr>
      </xdr:nvGrpSpPr>
      <xdr:grpSpPr>
        <a:xfrm>
          <a:off x="4667250" y="1457325"/>
          <a:ext cx="0" cy="0"/>
          <a:chOff x="442" y="872"/>
          <a:chExt cx="418" cy="310"/>
        </a:xfrm>
        <a:solidFill>
          <a:srgbClr val="FFFFFF"/>
        </a:solidFill>
      </xdr:grpSpPr>
      <xdr:grpSp>
        <xdr:nvGrpSpPr>
          <xdr:cNvPr id="108" name="Group 108"/>
          <xdr:cNvGrpSpPr>
            <a:grpSpLocks/>
          </xdr:cNvGrpSpPr>
        </xdr:nvGrpSpPr>
        <xdr:grpSpPr>
          <a:xfrm>
            <a:off x="572" y="908"/>
            <a:ext cx="147" cy="212"/>
            <a:chOff x="534" y="647"/>
            <a:chExt cx="178" cy="223"/>
          </a:xfrm>
          <a:solidFill>
            <a:srgbClr val="FFFFFF"/>
          </a:solidFill>
        </xdr:grpSpPr>
        <xdr:grpSp>
          <xdr:nvGrpSpPr>
            <xdr:cNvPr id="109" name="Group 109"/>
            <xdr:cNvGrpSpPr>
              <a:grpSpLocks/>
            </xdr:cNvGrpSpPr>
          </xdr:nvGrpSpPr>
          <xdr:grpSpPr>
            <a:xfrm>
              <a:off x="534" y="647"/>
              <a:ext cx="178" cy="109"/>
              <a:chOff x="534" y="647"/>
              <a:chExt cx="233" cy="180"/>
            </a:xfrm>
            <a:solidFill>
              <a:srgbClr val="FFFFFF"/>
            </a:solidFill>
          </xdr:grpSpPr>
          <xdr:sp>
            <xdr:nvSpPr>
              <xdr:cNvPr id="110" name="Rectangle 110"/>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Rectangle 111"/>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Rectangle 112"/>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Rectangle 113"/>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Rectangle 114"/>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Rectangle 115"/>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6" name="Group 116"/>
            <xdr:cNvGrpSpPr>
              <a:grpSpLocks/>
            </xdr:cNvGrpSpPr>
          </xdr:nvGrpSpPr>
          <xdr:grpSpPr>
            <a:xfrm flipV="1">
              <a:off x="534" y="761"/>
              <a:ext cx="178" cy="109"/>
              <a:chOff x="534" y="647"/>
              <a:chExt cx="233" cy="180"/>
            </a:xfrm>
            <a:solidFill>
              <a:srgbClr val="FFFFFF"/>
            </a:solidFill>
          </xdr:grpSpPr>
          <xdr:sp>
            <xdr:nvSpPr>
              <xdr:cNvPr id="117" name="Rectangle 11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Rectangle 11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11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Rectangle 12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Rectangle 12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12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23" name="Line 123"/>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24"/>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25"/>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26"/>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27"/>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28"/>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29"/>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30"/>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31"/>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32"/>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33"/>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34"/>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35"/>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36"/>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37"/>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38"/>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Line 139"/>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140"/>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141"/>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142"/>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43"/>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44"/>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45"/>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46"/>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47"/>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48"/>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49"/>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150"/>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151"/>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152"/>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153"/>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9</xdr:row>
      <xdr:rowOff>0</xdr:rowOff>
    </xdr:from>
    <xdr:to>
      <xdr:col>3</xdr:col>
      <xdr:colOff>0</xdr:colOff>
      <xdr:row>9</xdr:row>
      <xdr:rowOff>0</xdr:rowOff>
    </xdr:to>
    <xdr:sp>
      <xdr:nvSpPr>
        <xdr:cNvPr id="154" name="Line 154"/>
        <xdr:cNvSpPr>
          <a:spLocks/>
        </xdr:cNvSpPr>
      </xdr:nvSpPr>
      <xdr:spPr>
        <a:xfrm>
          <a:off x="4667250" y="1457325"/>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155" name="Line 155"/>
        <xdr:cNvSpPr>
          <a:spLocks/>
        </xdr:cNvSpPr>
      </xdr:nvSpPr>
      <xdr:spPr>
        <a:xfrm>
          <a:off x="4667250" y="1457325"/>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156" name="Line 156"/>
        <xdr:cNvSpPr>
          <a:spLocks/>
        </xdr:cNvSpPr>
      </xdr:nvSpPr>
      <xdr:spPr>
        <a:xfrm>
          <a:off x="4667250" y="1457325"/>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grpSp>
      <xdr:nvGrpSpPr>
        <xdr:cNvPr id="157" name="Group 157"/>
        <xdr:cNvGrpSpPr>
          <a:grpSpLocks/>
        </xdr:cNvGrpSpPr>
      </xdr:nvGrpSpPr>
      <xdr:grpSpPr>
        <a:xfrm>
          <a:off x="4667250" y="1457325"/>
          <a:ext cx="0" cy="0"/>
          <a:chOff x="599" y="877"/>
          <a:chExt cx="132" cy="169"/>
        </a:xfrm>
        <a:solidFill>
          <a:srgbClr val="FFFFFF"/>
        </a:solidFill>
      </xdr:grpSpPr>
      <xdr:sp>
        <xdr:nvSpPr>
          <xdr:cNvPr id="158" name="AutoShape 158"/>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AutoShape 159"/>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9</xdr:row>
      <xdr:rowOff>0</xdr:rowOff>
    </xdr:from>
    <xdr:to>
      <xdr:col>3</xdr:col>
      <xdr:colOff>0</xdr:colOff>
      <xdr:row>9</xdr:row>
      <xdr:rowOff>0</xdr:rowOff>
    </xdr:to>
    <xdr:sp>
      <xdr:nvSpPr>
        <xdr:cNvPr id="160" name="Line 160"/>
        <xdr:cNvSpPr>
          <a:spLocks/>
        </xdr:cNvSpPr>
      </xdr:nvSpPr>
      <xdr:spPr>
        <a:xfrm>
          <a:off x="4667250" y="14573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161" name="Line 161"/>
        <xdr:cNvSpPr>
          <a:spLocks/>
        </xdr:cNvSpPr>
      </xdr:nvSpPr>
      <xdr:spPr>
        <a:xfrm>
          <a:off x="4667250" y="14573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162" name="Line 162"/>
        <xdr:cNvSpPr>
          <a:spLocks/>
        </xdr:cNvSpPr>
      </xdr:nvSpPr>
      <xdr:spPr>
        <a:xfrm flipH="1">
          <a:off x="4667250" y="1457325"/>
          <a:ext cx="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grpSp>
      <xdr:nvGrpSpPr>
        <xdr:cNvPr id="163" name="Group 163"/>
        <xdr:cNvGrpSpPr>
          <a:grpSpLocks/>
        </xdr:cNvGrpSpPr>
      </xdr:nvGrpSpPr>
      <xdr:grpSpPr>
        <a:xfrm>
          <a:off x="4667250" y="1457325"/>
          <a:ext cx="0" cy="0"/>
          <a:chOff x="442" y="872"/>
          <a:chExt cx="418" cy="310"/>
        </a:xfrm>
        <a:solidFill>
          <a:srgbClr val="FFFFFF"/>
        </a:solidFill>
      </xdr:grpSpPr>
      <xdr:grpSp>
        <xdr:nvGrpSpPr>
          <xdr:cNvPr id="164" name="Group 164"/>
          <xdr:cNvGrpSpPr>
            <a:grpSpLocks/>
          </xdr:cNvGrpSpPr>
        </xdr:nvGrpSpPr>
        <xdr:grpSpPr>
          <a:xfrm>
            <a:off x="572" y="908"/>
            <a:ext cx="147" cy="212"/>
            <a:chOff x="534" y="647"/>
            <a:chExt cx="178" cy="223"/>
          </a:xfrm>
          <a:solidFill>
            <a:srgbClr val="FFFFFF"/>
          </a:solidFill>
        </xdr:grpSpPr>
        <xdr:grpSp>
          <xdr:nvGrpSpPr>
            <xdr:cNvPr id="165" name="Group 165"/>
            <xdr:cNvGrpSpPr>
              <a:grpSpLocks/>
            </xdr:cNvGrpSpPr>
          </xdr:nvGrpSpPr>
          <xdr:grpSpPr>
            <a:xfrm>
              <a:off x="534" y="647"/>
              <a:ext cx="178" cy="109"/>
              <a:chOff x="534" y="647"/>
              <a:chExt cx="233" cy="180"/>
            </a:xfrm>
            <a:solidFill>
              <a:srgbClr val="FFFFFF"/>
            </a:solidFill>
          </xdr:grpSpPr>
          <xdr:sp>
            <xdr:nvSpPr>
              <xdr:cNvPr id="166" name="Rectangle 166"/>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Rectangle 167"/>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Rectangle 168"/>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Rectangle 169"/>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Rectangle 170"/>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Rectangle 171"/>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72" name="Group 172"/>
            <xdr:cNvGrpSpPr>
              <a:grpSpLocks/>
            </xdr:cNvGrpSpPr>
          </xdr:nvGrpSpPr>
          <xdr:grpSpPr>
            <a:xfrm flipV="1">
              <a:off x="534" y="761"/>
              <a:ext cx="178" cy="109"/>
              <a:chOff x="534" y="647"/>
              <a:chExt cx="233" cy="180"/>
            </a:xfrm>
            <a:solidFill>
              <a:srgbClr val="FFFFFF"/>
            </a:solidFill>
          </xdr:grpSpPr>
          <xdr:sp>
            <xdr:nvSpPr>
              <xdr:cNvPr id="173" name="Rectangle 173"/>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Rectangle 174"/>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Rectangle 175"/>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Rectangle 176"/>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Rectangle 177"/>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Rectangle 178"/>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9" name="Line 179"/>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Line 180"/>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Line 181"/>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2" name="Line 182"/>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183"/>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184"/>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185"/>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186"/>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Line 187"/>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Line 188"/>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9" name="Line 189"/>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Line 190"/>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Line 191"/>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Line 192"/>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Line 193"/>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194"/>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195"/>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196"/>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197"/>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8" name="Line 198"/>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9" name="Line 199"/>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Line 200"/>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1" name="Line 201"/>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2" name="Line 202"/>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203"/>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Line 204"/>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Line 205"/>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Line 206"/>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Line 207"/>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208"/>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209"/>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9</xdr:row>
      <xdr:rowOff>0</xdr:rowOff>
    </xdr:from>
    <xdr:to>
      <xdr:col>3</xdr:col>
      <xdr:colOff>0</xdr:colOff>
      <xdr:row>9</xdr:row>
      <xdr:rowOff>0</xdr:rowOff>
    </xdr:to>
    <xdr:sp>
      <xdr:nvSpPr>
        <xdr:cNvPr id="210" name="Oval 210"/>
        <xdr:cNvSpPr>
          <a:spLocks/>
        </xdr:cNvSpPr>
      </xdr:nvSpPr>
      <xdr:spPr>
        <a:xfrm>
          <a:off x="4667250" y="1457325"/>
          <a:ext cx="0" cy="0"/>
        </a:xfrm>
        <a:prstGeom prst="ellipse">
          <a:avLst/>
        </a:prstGeom>
        <a:solidFill>
          <a:srgbClr val="FFFFFF"/>
        </a:solid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211" name="Line 211"/>
        <xdr:cNvSpPr>
          <a:spLocks/>
        </xdr:cNvSpPr>
      </xdr:nvSpPr>
      <xdr:spPr>
        <a:xfrm>
          <a:off x="4667250" y="14573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212" name="Line 212"/>
        <xdr:cNvSpPr>
          <a:spLocks/>
        </xdr:cNvSpPr>
      </xdr:nvSpPr>
      <xdr:spPr>
        <a:xfrm>
          <a:off x="4667250" y="14573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213" name="Line 213"/>
        <xdr:cNvSpPr>
          <a:spLocks/>
        </xdr:cNvSpPr>
      </xdr:nvSpPr>
      <xdr:spPr>
        <a:xfrm>
          <a:off x="4667250" y="14573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214" name="Rectangle 214"/>
        <xdr:cNvSpPr>
          <a:spLocks/>
        </xdr:cNvSpPr>
      </xdr:nvSpPr>
      <xdr:spPr>
        <a:xfrm>
          <a:off x="4667250" y="14573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Why do all of these formulas refer back to B87 =&gt; seems like it should progress with coil</a:t>
          </a:r>
        </a:p>
      </xdr:txBody>
    </xdr:sp>
    <xdr:clientData/>
  </xdr:twoCellAnchor>
  <xdr:twoCellAnchor>
    <xdr:from>
      <xdr:col>3</xdr:col>
      <xdr:colOff>0</xdr:colOff>
      <xdr:row>9</xdr:row>
      <xdr:rowOff>0</xdr:rowOff>
    </xdr:from>
    <xdr:to>
      <xdr:col>3</xdr:col>
      <xdr:colOff>0</xdr:colOff>
      <xdr:row>9</xdr:row>
      <xdr:rowOff>0</xdr:rowOff>
    </xdr:to>
    <xdr:sp>
      <xdr:nvSpPr>
        <xdr:cNvPr id="215" name="Line 215"/>
        <xdr:cNvSpPr>
          <a:spLocks/>
        </xdr:cNvSpPr>
      </xdr:nvSpPr>
      <xdr:spPr>
        <a:xfrm flipV="1">
          <a:off x="4667250" y="1457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42"/>
  <sheetViews>
    <sheetView workbookViewId="0" topLeftCell="A1">
      <selection activeCell="B50" sqref="B50"/>
    </sheetView>
  </sheetViews>
  <sheetFormatPr defaultColWidth="9.140625" defaultRowHeight="12.75"/>
  <cols>
    <col min="1" max="1" width="11.421875" style="8" customWidth="1"/>
    <col min="2" max="2" width="76.421875" style="32" customWidth="1"/>
    <col min="3" max="16384" width="9.140625" style="32" customWidth="1"/>
  </cols>
  <sheetData>
    <row r="1" spans="1:2" ht="12.75">
      <c r="A1" s="39" t="s">
        <v>6</v>
      </c>
      <c r="B1" s="40"/>
    </row>
    <row r="2" spans="1:2" ht="12" customHeight="1">
      <c r="A2" s="41"/>
      <c r="B2" s="42"/>
    </row>
    <row r="3" spans="1:2" s="1" customFormat="1" ht="12.75">
      <c r="A3" s="43" t="s">
        <v>45</v>
      </c>
      <c r="B3" s="44"/>
    </row>
    <row r="4" spans="1:2" s="1" customFormat="1" ht="12.75">
      <c r="A4" s="43" t="s">
        <v>46</v>
      </c>
      <c r="B4" s="44"/>
    </row>
    <row r="5" spans="1:2" s="1" customFormat="1" ht="12.75">
      <c r="A5" s="43" t="s">
        <v>17</v>
      </c>
      <c r="B5" s="44"/>
    </row>
    <row r="6" spans="1:2" s="1" customFormat="1" ht="12.75">
      <c r="A6" s="45" t="s">
        <v>18</v>
      </c>
      <c r="B6" s="46"/>
    </row>
    <row r="7" spans="1:2" s="1" customFormat="1" ht="12.75">
      <c r="A7" s="43" t="s">
        <v>19</v>
      </c>
      <c r="B7" s="44"/>
    </row>
    <row r="8" spans="1:2" ht="12.75">
      <c r="A8" s="41"/>
      <c r="B8" s="42"/>
    </row>
    <row r="9" spans="1:2" ht="12.75">
      <c r="A9" s="41" t="s">
        <v>0</v>
      </c>
      <c r="B9" s="47"/>
    </row>
    <row r="10" spans="1:2" ht="89.25">
      <c r="A10" s="41"/>
      <c r="B10" s="48" t="s">
        <v>47</v>
      </c>
    </row>
    <row r="11" spans="1:2" ht="12.75">
      <c r="A11" s="41"/>
      <c r="B11" s="48"/>
    </row>
    <row r="12" spans="1:2" ht="12.75">
      <c r="A12" s="41" t="s">
        <v>7</v>
      </c>
      <c r="B12" s="47" t="s">
        <v>44</v>
      </c>
    </row>
    <row r="13" spans="1:2" ht="12.75">
      <c r="A13" s="41"/>
      <c r="B13" s="47"/>
    </row>
    <row r="14" spans="1:2" ht="12.75">
      <c r="A14" s="41"/>
      <c r="B14" s="47"/>
    </row>
    <row r="15" spans="1:2" ht="12.75">
      <c r="A15" s="41"/>
      <c r="B15" s="47"/>
    </row>
    <row r="16" spans="1:2" ht="12.75">
      <c r="A16" s="41"/>
      <c r="B16" s="47"/>
    </row>
    <row r="17" spans="1:2" ht="12.75">
      <c r="A17" s="41"/>
      <c r="B17" s="47"/>
    </row>
    <row r="18" spans="1:2" ht="12.75">
      <c r="A18" s="41"/>
      <c r="B18" s="47"/>
    </row>
    <row r="19" spans="1:2" ht="12.75">
      <c r="A19" s="41" t="s">
        <v>8</v>
      </c>
      <c r="B19" s="47"/>
    </row>
    <row r="20" spans="1:2" s="37" customFormat="1" ht="12.75">
      <c r="A20" s="49"/>
      <c r="B20" s="50" t="s">
        <v>49</v>
      </c>
    </row>
    <row r="21" spans="1:2" s="37" customFormat="1" ht="12.75">
      <c r="A21" s="49"/>
      <c r="B21" s="50" t="s">
        <v>50</v>
      </c>
    </row>
    <row r="22" spans="1:2" s="37" customFormat="1" ht="12.75">
      <c r="A22" s="49"/>
      <c r="B22" s="50"/>
    </row>
    <row r="23" spans="1:2" s="37" customFormat="1" ht="12.75">
      <c r="A23" s="49"/>
      <c r="B23" s="50"/>
    </row>
    <row r="24" spans="1:2" s="37" customFormat="1" ht="12.75">
      <c r="A24" s="49"/>
      <c r="B24" s="50" t="s">
        <v>49</v>
      </c>
    </row>
    <row r="25" spans="1:2" s="37" customFormat="1" ht="12.75">
      <c r="A25" s="49"/>
      <c r="B25" s="50" t="s">
        <v>51</v>
      </c>
    </row>
    <row r="26" spans="1:2" s="37" customFormat="1" ht="12.75">
      <c r="A26" s="49"/>
      <c r="B26" s="50"/>
    </row>
    <row r="27" spans="1:2" s="37" customFormat="1" ht="12.75">
      <c r="A27" s="49"/>
      <c r="B27" s="50"/>
    </row>
    <row r="28" spans="1:2" s="37" customFormat="1" ht="12.75">
      <c r="A28" s="49"/>
      <c r="B28" s="50" t="s">
        <v>49</v>
      </c>
    </row>
    <row r="29" spans="1:2" s="37" customFormat="1" ht="12.75">
      <c r="A29" s="49"/>
      <c r="B29" s="50" t="s">
        <v>52</v>
      </c>
    </row>
    <row r="30" spans="1:2" s="37" customFormat="1" ht="12.75">
      <c r="A30" s="49"/>
      <c r="B30" s="50"/>
    </row>
    <row r="31" spans="1:2" s="37" customFormat="1" ht="12.75">
      <c r="A31" s="49"/>
      <c r="B31" s="50"/>
    </row>
    <row r="32" spans="1:2" s="37" customFormat="1" ht="12.75">
      <c r="A32" s="49"/>
      <c r="B32" s="50" t="s">
        <v>54</v>
      </c>
    </row>
    <row r="33" spans="1:2" s="37" customFormat="1" ht="12.75">
      <c r="A33" s="49"/>
      <c r="B33" s="50" t="s">
        <v>53</v>
      </c>
    </row>
    <row r="34" spans="1:2" ht="12.75">
      <c r="A34" s="51"/>
      <c r="B34" s="52"/>
    </row>
    <row r="35" ht="12.75">
      <c r="B35" s="38"/>
    </row>
    <row r="36" ht="12.75">
      <c r="B36" s="38"/>
    </row>
    <row r="37" ht="12.75">
      <c r="B37" s="38"/>
    </row>
    <row r="38" ht="12.75">
      <c r="B38" s="38"/>
    </row>
    <row r="39" ht="12.75">
      <c r="B39" s="38"/>
    </row>
    <row r="40" ht="12.75">
      <c r="B40" s="38"/>
    </row>
    <row r="41" ht="12.75">
      <c r="B41" s="38"/>
    </row>
    <row r="42" ht="12.75">
      <c r="B42" s="38"/>
    </row>
  </sheetData>
  <printOptions/>
  <pageMargins left="0.75" right="0.43" top="1" bottom="1" header="0.5" footer="0.5"/>
  <pageSetup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O34"/>
  <sheetViews>
    <sheetView tabSelected="1" workbookViewId="0" topLeftCell="A4">
      <selection activeCell="D39" sqref="D39"/>
    </sheetView>
  </sheetViews>
  <sheetFormatPr defaultColWidth="9.140625" defaultRowHeight="12.75"/>
  <cols>
    <col min="1" max="1" width="4.57421875" style="0" customWidth="1"/>
    <col min="3" max="3" width="15.7109375" style="0" customWidth="1"/>
    <col min="4" max="4" width="13.00390625" style="0" customWidth="1"/>
    <col min="5" max="5" width="14.00390625" style="0" customWidth="1"/>
    <col min="6" max="11" width="9.140625" style="97" customWidth="1"/>
  </cols>
  <sheetData>
    <row r="1" spans="1:11" s="1" customFormat="1" ht="12.75">
      <c r="A1" s="31" t="s">
        <v>45</v>
      </c>
      <c r="B1" s="31"/>
      <c r="F1" s="98"/>
      <c r="G1" s="99"/>
      <c r="H1" s="100"/>
      <c r="I1" s="100"/>
      <c r="J1" s="100"/>
      <c r="K1" s="100"/>
    </row>
    <row r="2" spans="1:11" s="1" customFormat="1" ht="12.75">
      <c r="A2" s="31" t="s">
        <v>46</v>
      </c>
      <c r="B2" s="31"/>
      <c r="F2" s="98"/>
      <c r="G2" s="99"/>
      <c r="H2" s="100"/>
      <c r="I2" s="100"/>
      <c r="J2" s="100"/>
      <c r="K2" s="100"/>
    </row>
    <row r="3" spans="1:11" s="1" customFormat="1" ht="12.75">
      <c r="A3" s="31" t="s">
        <v>17</v>
      </c>
      <c r="B3" s="31"/>
      <c r="F3" s="98"/>
      <c r="G3" s="99"/>
      <c r="H3" s="100"/>
      <c r="I3" s="100"/>
      <c r="J3" s="100"/>
      <c r="K3" s="100"/>
    </row>
    <row r="4" spans="1:11" s="1" customFormat="1" ht="12.75">
      <c r="A4" s="53" t="s">
        <v>18</v>
      </c>
      <c r="B4" s="36"/>
      <c r="F4" s="98"/>
      <c r="G4" s="99"/>
      <c r="H4" s="100"/>
      <c r="I4" s="100"/>
      <c r="J4" s="100"/>
      <c r="K4" s="100"/>
    </row>
    <row r="5" spans="1:11" s="1" customFormat="1" ht="12.75">
      <c r="A5" s="31" t="s">
        <v>19</v>
      </c>
      <c r="B5" s="34"/>
      <c r="F5" s="98"/>
      <c r="G5" s="99"/>
      <c r="H5" s="100"/>
      <c r="I5" s="100"/>
      <c r="J5" s="100"/>
      <c r="K5" s="100"/>
    </row>
    <row r="6" spans="1:11" s="2" customFormat="1" ht="12.75">
      <c r="A6" s="31"/>
      <c r="B6" s="31"/>
      <c r="C6" s="10"/>
      <c r="D6" s="10"/>
      <c r="E6" s="10"/>
      <c r="F6" s="98"/>
      <c r="G6" s="101"/>
      <c r="H6" s="71"/>
      <c r="I6" s="71"/>
      <c r="J6" s="71"/>
      <c r="K6" s="71"/>
    </row>
    <row r="7" spans="6:11" s="9" customFormat="1" ht="9" customHeight="1">
      <c r="F7" s="102"/>
      <c r="G7" s="103"/>
      <c r="H7" s="104"/>
      <c r="I7" s="104"/>
      <c r="J7" s="104"/>
      <c r="K7" s="104"/>
    </row>
    <row r="8" ht="12.75">
      <c r="A8" s="1" t="s">
        <v>68</v>
      </c>
    </row>
    <row r="9" spans="2:15" s="12" customFormat="1" ht="31.5" customHeight="1">
      <c r="B9" s="93" t="s">
        <v>66</v>
      </c>
      <c r="C9" s="93"/>
      <c r="D9" s="93"/>
      <c r="E9" s="93"/>
      <c r="F9" s="93"/>
      <c r="G9" s="93"/>
      <c r="H9" s="93"/>
      <c r="I9" s="93"/>
      <c r="J9" s="93"/>
      <c r="K9" s="93"/>
      <c r="L9" s="93"/>
      <c r="M9" s="93"/>
      <c r="N9" s="93"/>
      <c r="O9" s="93"/>
    </row>
    <row r="10" spans="2:15" s="12" customFormat="1" ht="32.25" customHeight="1">
      <c r="B10" s="93" t="s">
        <v>67</v>
      </c>
      <c r="C10" s="93"/>
      <c r="D10" s="93"/>
      <c r="E10" s="93"/>
      <c r="F10" s="93"/>
      <c r="G10" s="93"/>
      <c r="H10" s="93"/>
      <c r="I10" s="93"/>
      <c r="J10" s="93"/>
      <c r="K10" s="93"/>
      <c r="L10" s="93"/>
      <c r="M10" s="93"/>
      <c r="N10" s="93"/>
      <c r="O10" s="93"/>
    </row>
    <row r="11" spans="2:15" s="12" customFormat="1" ht="31.5" customHeight="1">
      <c r="B11" s="94"/>
      <c r="C11" s="94"/>
      <c r="D11" s="94"/>
      <c r="E11" s="94"/>
      <c r="F11" s="105"/>
      <c r="G11" s="105"/>
      <c r="H11" s="105"/>
      <c r="I11" s="105"/>
      <c r="J11" s="105"/>
      <c r="K11" s="105"/>
      <c r="L11" s="94"/>
      <c r="M11" s="94"/>
      <c r="N11" s="94"/>
      <c r="O11" s="94"/>
    </row>
    <row r="12" ht="12.75">
      <c r="A12" s="1" t="s">
        <v>65</v>
      </c>
    </row>
    <row r="13" spans="2:15" s="1" customFormat="1" ht="26.25" customHeight="1">
      <c r="B13" s="92" t="s">
        <v>73</v>
      </c>
      <c r="C13" s="92"/>
      <c r="D13" s="92"/>
      <c r="E13" s="92"/>
      <c r="F13" s="92"/>
      <c r="G13" s="92"/>
      <c r="H13" s="92"/>
      <c r="I13" s="92"/>
      <c r="J13" s="92"/>
      <c r="K13" s="92"/>
      <c r="L13" s="92"/>
      <c r="M13" s="92"/>
      <c r="N13" s="92"/>
      <c r="O13" s="92"/>
    </row>
    <row r="14" spans="2:15" s="1" customFormat="1" ht="15" customHeight="1">
      <c r="B14" s="96" t="s">
        <v>86</v>
      </c>
      <c r="C14" s="95"/>
      <c r="D14" s="95"/>
      <c r="E14" s="95"/>
      <c r="F14" s="106"/>
      <c r="G14" s="106"/>
      <c r="H14" s="106"/>
      <c r="I14" s="106"/>
      <c r="J14" s="106"/>
      <c r="K14" s="106"/>
      <c r="L14" s="95"/>
      <c r="M14" s="95"/>
      <c r="N14" s="95"/>
      <c r="O14" s="95"/>
    </row>
    <row r="15" spans="2:11" s="1" customFormat="1" ht="12.75">
      <c r="B15" s="1" t="s">
        <v>70</v>
      </c>
      <c r="F15" s="100"/>
      <c r="G15" s="100"/>
      <c r="H15" s="100"/>
      <c r="I15" s="100"/>
      <c r="J15" s="100"/>
      <c r="K15" s="100"/>
    </row>
    <row r="16" spans="2:11" s="1" customFormat="1" ht="12.75">
      <c r="B16" s="1" t="s">
        <v>71</v>
      </c>
      <c r="F16" s="100"/>
      <c r="G16" s="100"/>
      <c r="H16" s="100"/>
      <c r="I16" s="100"/>
      <c r="J16" s="100"/>
      <c r="K16" s="100"/>
    </row>
    <row r="17" spans="2:11" s="1" customFormat="1" ht="12.75">
      <c r="B17" s="1" t="s">
        <v>72</v>
      </c>
      <c r="F17" s="100"/>
      <c r="G17" s="100"/>
      <c r="H17" s="100"/>
      <c r="I17" s="100"/>
      <c r="J17" s="100"/>
      <c r="K17" s="100"/>
    </row>
    <row r="18" spans="1:2" ht="12.75">
      <c r="A18" s="1"/>
      <c r="B18" s="1" t="s">
        <v>85</v>
      </c>
    </row>
    <row r="19" spans="1:2" ht="12.75">
      <c r="A19" s="1"/>
      <c r="B19" s="1"/>
    </row>
    <row r="20" spans="3:11" s="77" customFormat="1" ht="25.5">
      <c r="C20" s="77" t="s">
        <v>58</v>
      </c>
      <c r="D20" s="77" t="s">
        <v>77</v>
      </c>
      <c r="E20" s="77" t="s">
        <v>75</v>
      </c>
      <c r="F20" s="107" t="s">
        <v>59</v>
      </c>
      <c r="G20" s="107" t="s">
        <v>60</v>
      </c>
      <c r="H20" s="107" t="s">
        <v>61</v>
      </c>
      <c r="I20" s="107" t="s">
        <v>62</v>
      </c>
      <c r="J20" s="107" t="s">
        <v>63</v>
      </c>
      <c r="K20" s="107" t="s">
        <v>64</v>
      </c>
    </row>
    <row r="21" spans="3:11" ht="12.75">
      <c r="C21" t="s">
        <v>69</v>
      </c>
      <c r="D21" t="s">
        <v>78</v>
      </c>
      <c r="E21" t="s">
        <v>74</v>
      </c>
      <c r="F21" s="97">
        <f>320/1726</f>
        <v>0.1853997682502897</v>
      </c>
      <c r="K21" s="71">
        <f>SUM(F21:J21)</f>
        <v>0.1853997682502897</v>
      </c>
    </row>
    <row r="22" spans="3:11" ht="12.75">
      <c r="C22" t="s">
        <v>76</v>
      </c>
      <c r="D22" t="s">
        <v>79</v>
      </c>
      <c r="E22" t="s">
        <v>74</v>
      </c>
      <c r="F22" s="97">
        <f>80/1726</f>
        <v>0.046349942062572425</v>
      </c>
      <c r="K22" s="71">
        <f>SUM(F22:J22)</f>
        <v>0.046349942062572425</v>
      </c>
    </row>
    <row r="23" spans="3:11" ht="12.75">
      <c r="C23" t="s">
        <v>83</v>
      </c>
      <c r="D23" t="s">
        <v>79</v>
      </c>
      <c r="E23" t="s">
        <v>74</v>
      </c>
      <c r="F23" s="97">
        <f>560/1726</f>
        <v>0.32444959443800697</v>
      </c>
      <c r="K23" s="71">
        <f>SUM(F23:J23)</f>
        <v>0.32444959443800697</v>
      </c>
    </row>
    <row r="24" spans="3:11" s="112" customFormat="1" ht="12.75">
      <c r="C24" s="112" t="s">
        <v>87</v>
      </c>
      <c r="F24" s="115">
        <f>SUM(F21:F23)</f>
        <v>0.5561993047508691</v>
      </c>
      <c r="G24" s="115">
        <f>SUM(G21:G23)</f>
        <v>0</v>
      </c>
      <c r="H24" s="115">
        <f>SUM(H21:H23)</f>
        <v>0</v>
      </c>
      <c r="I24" s="115">
        <f>SUM(I21:I23)</f>
        <v>0</v>
      </c>
      <c r="J24" s="115">
        <f>SUM(J21:J23)</f>
        <v>0</v>
      </c>
      <c r="K24" s="115">
        <f>SUM(K21:K23)</f>
        <v>0.5561993047508691</v>
      </c>
    </row>
    <row r="25" ht="12.75">
      <c r="K25" s="71"/>
    </row>
    <row r="26" spans="3:11" s="2" customFormat="1" ht="12.75">
      <c r="C26" s="2" t="s">
        <v>69</v>
      </c>
      <c r="D26" t="s">
        <v>78</v>
      </c>
      <c r="E26" s="2" t="s">
        <v>84</v>
      </c>
      <c r="F26" s="101">
        <v>0.2</v>
      </c>
      <c r="G26" s="101">
        <v>0.7</v>
      </c>
      <c r="H26" s="71">
        <v>0.7</v>
      </c>
      <c r="I26" s="71">
        <v>0.7</v>
      </c>
      <c r="J26" s="71">
        <v>0.5</v>
      </c>
      <c r="K26" s="71">
        <f>SUM(F26:J26)</f>
        <v>2.8</v>
      </c>
    </row>
    <row r="27" spans="3:13" s="2" customFormat="1" ht="12.75">
      <c r="C27" s="2" t="s">
        <v>80</v>
      </c>
      <c r="D27" t="s">
        <v>78</v>
      </c>
      <c r="E27" s="2" t="s">
        <v>84</v>
      </c>
      <c r="F27" s="101">
        <v>0</v>
      </c>
      <c r="G27" s="101">
        <v>0.4</v>
      </c>
      <c r="H27" s="101">
        <v>0.4</v>
      </c>
      <c r="I27" s="108">
        <v>0.4</v>
      </c>
      <c r="J27" s="108">
        <v>0</v>
      </c>
      <c r="K27" s="71">
        <f>SUM(F27:J27)</f>
        <v>1.2000000000000002</v>
      </c>
      <c r="L27" s="109"/>
      <c r="M27" s="84"/>
    </row>
    <row r="28" spans="3:12" ht="12.75">
      <c r="C28" s="2" t="s">
        <v>81</v>
      </c>
      <c r="D28" t="s">
        <v>78</v>
      </c>
      <c r="E28" s="2" t="s">
        <v>84</v>
      </c>
      <c r="F28" s="110">
        <v>0</v>
      </c>
      <c r="G28" s="101">
        <v>0.4</v>
      </c>
      <c r="H28" s="101">
        <v>0.4</v>
      </c>
      <c r="I28" s="110">
        <v>0</v>
      </c>
      <c r="J28" s="110">
        <v>0</v>
      </c>
      <c r="K28" s="71">
        <f>SUM(F28:J28)</f>
        <v>0.8</v>
      </c>
      <c r="L28" s="111"/>
    </row>
    <row r="29" spans="3:12" ht="12.75">
      <c r="C29" s="2" t="s">
        <v>76</v>
      </c>
      <c r="D29" t="s">
        <v>79</v>
      </c>
      <c r="E29" s="2" t="s">
        <v>84</v>
      </c>
      <c r="F29" s="110">
        <v>0.1</v>
      </c>
      <c r="G29" s="110">
        <v>0.1</v>
      </c>
      <c r="H29" s="110">
        <v>0</v>
      </c>
      <c r="I29" s="110">
        <v>0</v>
      </c>
      <c r="J29" s="110">
        <v>0</v>
      </c>
      <c r="K29" s="71">
        <f>SUM(F29:J29)</f>
        <v>0.2</v>
      </c>
      <c r="L29" s="111"/>
    </row>
    <row r="30" spans="3:12" ht="12.75">
      <c r="C30" s="2" t="s">
        <v>82</v>
      </c>
      <c r="D30" t="s">
        <v>79</v>
      </c>
      <c r="E30" s="2" t="s">
        <v>84</v>
      </c>
      <c r="F30" s="110">
        <v>0</v>
      </c>
      <c r="G30" s="110">
        <v>0.8</v>
      </c>
      <c r="H30" s="110">
        <v>0.8</v>
      </c>
      <c r="I30" s="110">
        <v>0.6</v>
      </c>
      <c r="J30" s="110">
        <v>0.5</v>
      </c>
      <c r="K30" s="110">
        <f>SUM(F30:J30)</f>
        <v>2.7</v>
      </c>
      <c r="L30" s="111"/>
    </row>
    <row r="31" spans="3:12" ht="12.75">
      <c r="C31" s="2" t="s">
        <v>83</v>
      </c>
      <c r="D31" t="s">
        <v>79</v>
      </c>
      <c r="E31" s="2" t="s">
        <v>84</v>
      </c>
      <c r="F31" s="110">
        <v>0.3</v>
      </c>
      <c r="G31" s="110">
        <v>0</v>
      </c>
      <c r="H31" s="110">
        <v>0</v>
      </c>
      <c r="I31" s="110">
        <v>0</v>
      </c>
      <c r="J31" s="110">
        <v>0</v>
      </c>
      <c r="K31" s="110">
        <f>SUM(F31:J31)</f>
        <v>0.3</v>
      </c>
      <c r="L31" s="111"/>
    </row>
    <row r="32" spans="3:12" s="112" customFormat="1" ht="12.75">
      <c r="C32" s="112" t="s">
        <v>88</v>
      </c>
      <c r="F32" s="113">
        <f>SUM(F26:F31)</f>
        <v>0.6000000000000001</v>
      </c>
      <c r="G32" s="113">
        <f>SUM(G26:G31)</f>
        <v>2.4000000000000004</v>
      </c>
      <c r="H32" s="113">
        <f>SUM(H26:H31)</f>
        <v>2.3</v>
      </c>
      <c r="I32" s="113">
        <f>SUM(I26:I31)</f>
        <v>1.7000000000000002</v>
      </c>
      <c r="J32" s="113">
        <f>SUM(J26:J31)</f>
        <v>1</v>
      </c>
      <c r="K32" s="113">
        <f>SUM(K26:K31)</f>
        <v>8</v>
      </c>
      <c r="L32" s="114"/>
    </row>
    <row r="33" spans="6:12" ht="12.75">
      <c r="F33" s="110"/>
      <c r="G33" s="110"/>
      <c r="H33" s="110"/>
      <c r="I33" s="110"/>
      <c r="J33" s="110"/>
      <c r="K33" s="110"/>
      <c r="L33" s="111"/>
    </row>
    <row r="34" spans="3:12" s="112" customFormat="1" ht="12.75">
      <c r="C34" s="112" t="s">
        <v>89</v>
      </c>
      <c r="F34" s="113">
        <f>F24+F32</f>
        <v>1.1561993047508692</v>
      </c>
      <c r="G34" s="113">
        <f>G24+G32</f>
        <v>2.4000000000000004</v>
      </c>
      <c r="H34" s="113">
        <f>H24+H32</f>
        <v>2.3</v>
      </c>
      <c r="I34" s="113">
        <f>I24+I32</f>
        <v>1.7000000000000002</v>
      </c>
      <c r="J34" s="113">
        <f>J24+J32</f>
        <v>1</v>
      </c>
      <c r="K34" s="113">
        <f>K24+K32</f>
        <v>8.55619930475087</v>
      </c>
      <c r="L34" s="114"/>
    </row>
  </sheetData>
  <mergeCells count="3">
    <mergeCell ref="B9:O9"/>
    <mergeCell ref="B10:O10"/>
    <mergeCell ref="B13:O13"/>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J10"/>
  <sheetViews>
    <sheetView workbookViewId="0" topLeftCell="A1">
      <selection activeCell="O13" sqref="O13"/>
    </sheetView>
  </sheetViews>
  <sheetFormatPr defaultColWidth="9.140625" defaultRowHeight="12.75"/>
  <cols>
    <col min="1" max="1" width="34.00390625" style="10" customWidth="1"/>
    <col min="2" max="2" width="18.57421875" style="10" customWidth="1"/>
    <col min="3" max="3" width="17.421875" style="10" customWidth="1"/>
    <col min="4" max="4" width="9.140625" style="10" customWidth="1"/>
    <col min="5" max="5" width="13.140625" style="10" bestFit="1" customWidth="1"/>
    <col min="6" max="11" width="9.140625" style="10" customWidth="1"/>
    <col min="12" max="12" width="3.421875" style="10" customWidth="1"/>
    <col min="13" max="16384" width="9.140625" style="10" customWidth="1"/>
  </cols>
  <sheetData>
    <row r="1" s="31" customFormat="1" ht="12.75">
      <c r="A1" s="31" t="s">
        <v>45</v>
      </c>
    </row>
    <row r="2" s="31" customFormat="1" ht="12.75">
      <c r="A2" s="31" t="s">
        <v>46</v>
      </c>
    </row>
    <row r="3" s="31" customFormat="1" ht="12.75">
      <c r="A3" s="31" t="s">
        <v>17</v>
      </c>
    </row>
    <row r="4" spans="1:2" s="31" customFormat="1" ht="12.75">
      <c r="A4" s="53" t="s">
        <v>18</v>
      </c>
      <c r="B4" s="54"/>
    </row>
    <row r="5" s="31" customFormat="1" ht="12.75">
      <c r="A5" s="31" t="s">
        <v>19</v>
      </c>
    </row>
    <row r="6" s="31" customFormat="1" ht="12.75"/>
    <row r="7" spans="1:10" s="59" customFormat="1" ht="12.75">
      <c r="A7" s="55"/>
      <c r="B7" s="56"/>
      <c r="C7" s="57"/>
      <c r="D7" s="57"/>
      <c r="E7" s="57"/>
      <c r="F7" s="57"/>
      <c r="G7" s="57"/>
      <c r="H7" s="57"/>
      <c r="I7" s="58"/>
      <c r="J7" s="56"/>
    </row>
    <row r="8" ht="12.75">
      <c r="A8" s="31"/>
    </row>
    <row r="9" spans="1:2" s="30" customFormat="1" ht="12.75">
      <c r="A9" s="29" t="s">
        <v>0</v>
      </c>
      <c r="B9" s="30" t="s">
        <v>41</v>
      </c>
    </row>
    <row r="10" s="30" customFormat="1" ht="12.75">
      <c r="A10" s="29"/>
    </row>
  </sheetData>
  <printOptions/>
  <pageMargins left="0.75" right="0.75" top="1" bottom="1" header="0.5" footer="0.5"/>
  <pageSetup horizontalDpi="600" verticalDpi="600" orientation="landscape" scale="80" r:id="rId2"/>
  <headerFooter alignWithMargins="0">
    <oddHeader>&amp;C&amp;"Arial,Bold"&amp;14NCSX February 2008 ETC 
TABLE I - Materials and Subcontracts</oddHeader>
    <oddFooter>&amp;L&amp;F&amp;C&amp;"Arial,Bold"&amp;A    &amp;P of &amp;N&amp;R
&amp;D   &amp;T</oddFooter>
  </headerFooter>
  <drawing r:id="rId1"/>
</worksheet>
</file>

<file path=xl/worksheets/sheet4.xml><?xml version="1.0" encoding="utf-8"?>
<worksheet xmlns="http://schemas.openxmlformats.org/spreadsheetml/2006/main" xmlns:r="http://schemas.openxmlformats.org/officeDocument/2006/relationships">
  <dimension ref="A1:K10"/>
  <sheetViews>
    <sheetView workbookViewId="0" topLeftCell="A1">
      <selection activeCell="E13" sqref="E13"/>
    </sheetView>
  </sheetViews>
  <sheetFormatPr defaultColWidth="9.140625" defaultRowHeight="12.75"/>
  <cols>
    <col min="1" max="1" width="8.00390625" style="2" customWidth="1"/>
    <col min="2" max="2" width="26.8515625" style="2" customWidth="1"/>
    <col min="3" max="3" width="12.00390625" style="71" bestFit="1" customWidth="1"/>
    <col min="4" max="4" width="10.28125" style="2" bestFit="1" customWidth="1"/>
    <col min="5" max="5" width="10.57421875" style="2" bestFit="1" customWidth="1"/>
    <col min="6" max="6" width="10.28125" style="2" customWidth="1"/>
    <col min="7" max="7" width="9.28125" style="2" customWidth="1"/>
    <col min="8" max="8" width="9.8515625" style="2" bestFit="1" customWidth="1"/>
    <col min="9" max="9" width="10.28125" style="2" customWidth="1"/>
    <col min="10" max="11" width="11.140625" style="2" customWidth="1"/>
    <col min="12" max="13" width="5.8515625" style="2" bestFit="1" customWidth="1"/>
    <col min="14" max="14" width="4.28125" style="2" bestFit="1" customWidth="1"/>
    <col min="15" max="15" width="5.8515625" style="2" bestFit="1" customWidth="1"/>
    <col min="16" max="22" width="3.28125" style="2" bestFit="1" customWidth="1"/>
    <col min="23" max="23" width="1.7109375" style="2" customWidth="1"/>
    <col min="24" max="24" width="70.28125" style="2" customWidth="1"/>
    <col min="25" max="16384" width="9.140625" style="2" customWidth="1"/>
  </cols>
  <sheetData>
    <row r="1" s="31" customFormat="1" ht="12.75">
      <c r="A1" s="31" t="s">
        <v>45</v>
      </c>
    </row>
    <row r="2" s="31" customFormat="1" ht="12.75">
      <c r="A2" s="31" t="s">
        <v>46</v>
      </c>
    </row>
    <row r="3" s="31" customFormat="1" ht="12.75">
      <c r="A3" s="31" t="s">
        <v>17</v>
      </c>
    </row>
    <row r="4" spans="1:2" s="31" customFormat="1" ht="12.75">
      <c r="A4" s="53" t="s">
        <v>18</v>
      </c>
      <c r="B4" s="54"/>
    </row>
    <row r="5" s="31" customFormat="1" ht="12.75">
      <c r="A5" s="31" t="s">
        <v>19</v>
      </c>
    </row>
    <row r="6" spans="1:2" s="1" customFormat="1" ht="12.75">
      <c r="A6" s="31"/>
      <c r="B6" s="31"/>
    </row>
    <row r="7" spans="1:11" s="9" customFormat="1" ht="12.75">
      <c r="A7" s="60"/>
      <c r="B7" s="60"/>
      <c r="C7" s="61"/>
      <c r="D7" s="62"/>
      <c r="E7" s="62"/>
      <c r="F7" s="62"/>
      <c r="G7" s="62"/>
      <c r="H7" s="62"/>
      <c r="I7" s="62"/>
      <c r="J7" s="63"/>
      <c r="K7" s="63"/>
    </row>
    <row r="8" spans="1:11" s="68" customFormat="1" ht="12.75">
      <c r="A8" s="64"/>
      <c r="B8" s="64"/>
      <c r="C8" s="65"/>
      <c r="D8" s="66"/>
      <c r="E8" s="66"/>
      <c r="F8" s="66"/>
      <c r="G8" s="66"/>
      <c r="H8" s="66"/>
      <c r="I8" s="66"/>
      <c r="J8" s="67"/>
      <c r="K8" s="67"/>
    </row>
    <row r="9" spans="1:6" ht="12.75">
      <c r="A9" s="69" t="s">
        <v>5</v>
      </c>
      <c r="B9" s="69"/>
      <c r="C9" s="70" t="s">
        <v>41</v>
      </c>
      <c r="D9" s="66"/>
      <c r="E9" s="66"/>
      <c r="F9" s="66"/>
    </row>
    <row r="10" spans="1:6" ht="12.75">
      <c r="A10" s="69"/>
      <c r="B10" s="69"/>
      <c r="C10" s="70"/>
      <c r="D10" s="66"/>
      <c r="E10" s="66"/>
      <c r="F10" s="66"/>
    </row>
  </sheetData>
  <printOptions gridLines="1"/>
  <pageMargins left="0.17" right="0.17" top="0.89" bottom="0.37" header="0.24" footer="0.17"/>
  <pageSetup horizontalDpi="600" verticalDpi="600" orientation="landscape" scale="80" r:id="rId1"/>
  <headerFooter alignWithMargins="0">
    <oddHeader>&amp;C&amp;"Arial,Bold"&amp;14NCSX February 2008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X42"/>
  <sheetViews>
    <sheetView workbookViewId="0" topLeftCell="A7">
      <selection activeCell="A24" sqref="A24:IV25"/>
    </sheetView>
  </sheetViews>
  <sheetFormatPr defaultColWidth="9.140625" defaultRowHeight="12.75"/>
  <cols>
    <col min="1" max="1" width="6.00390625" style="2" customWidth="1"/>
    <col min="2" max="6" width="9.140625" style="2" customWidth="1"/>
    <col min="7" max="7" width="13.57421875" style="2" customWidth="1"/>
    <col min="8" max="16384" width="9.140625" style="2" customWidth="1"/>
  </cols>
  <sheetData>
    <row r="1" spans="1:2" s="1" customFormat="1" ht="12.75">
      <c r="A1" s="33" t="s">
        <v>45</v>
      </c>
      <c r="B1" s="34"/>
    </row>
    <row r="2" spans="1:2" s="1" customFormat="1" ht="12.75">
      <c r="A2" s="33" t="s">
        <v>46</v>
      </c>
      <c r="B2" s="34"/>
    </row>
    <row r="3" spans="1:2" s="1" customFormat="1" ht="12.75">
      <c r="A3" s="33" t="s">
        <v>17</v>
      </c>
      <c r="B3" s="34"/>
    </row>
    <row r="4" spans="1:2" s="1" customFormat="1" ht="12.75">
      <c r="A4" s="35" t="s">
        <v>18</v>
      </c>
      <c r="B4" s="36"/>
    </row>
    <row r="5" spans="1:2" s="1" customFormat="1" ht="12.75">
      <c r="A5" s="33" t="s">
        <v>19</v>
      </c>
      <c r="B5" s="34"/>
    </row>
    <row r="6" spans="1:2" s="1" customFormat="1" ht="12.75">
      <c r="A6" s="31"/>
      <c r="B6" s="31"/>
    </row>
    <row r="7" spans="1:19" ht="12.75">
      <c r="A7" s="59"/>
      <c r="B7" s="9"/>
      <c r="C7" s="9"/>
      <c r="D7" s="9"/>
      <c r="E7" s="9"/>
      <c r="F7" s="9"/>
      <c r="G7" s="9"/>
      <c r="H7" s="9"/>
      <c r="I7" s="9"/>
      <c r="J7" s="9"/>
      <c r="K7" s="9"/>
      <c r="L7" s="9"/>
      <c r="M7" s="9"/>
      <c r="N7" s="9"/>
      <c r="O7" s="9"/>
      <c r="P7" s="9"/>
      <c r="Q7" s="9"/>
      <c r="R7" s="9"/>
      <c r="S7" s="9"/>
    </row>
    <row r="8" ht="12.75">
      <c r="A8" s="3" t="s">
        <v>39</v>
      </c>
    </row>
    <row r="9" spans="1:19" ht="25.5">
      <c r="A9" s="3"/>
      <c r="D9" s="4" t="s">
        <v>2</v>
      </c>
      <c r="E9" s="4" t="s">
        <v>3</v>
      </c>
      <c r="F9" s="4" t="s">
        <v>4</v>
      </c>
      <c r="G9" s="6" t="s">
        <v>9</v>
      </c>
      <c r="H9" s="5" t="s">
        <v>10</v>
      </c>
      <c r="I9" s="72"/>
      <c r="J9" s="72"/>
      <c r="K9" s="72"/>
      <c r="L9" s="72"/>
      <c r="M9" s="72"/>
      <c r="N9" s="72"/>
      <c r="O9" s="72"/>
      <c r="P9" s="72"/>
      <c r="Q9" s="72"/>
      <c r="R9" s="72"/>
      <c r="S9" s="72"/>
    </row>
    <row r="10" spans="1:19" s="23" customFormat="1" ht="12.75">
      <c r="A10" s="73"/>
      <c r="D10" s="24"/>
      <c r="E10" s="24"/>
      <c r="F10" s="24"/>
      <c r="H10" s="26"/>
      <c r="I10" s="27"/>
      <c r="J10" s="27"/>
      <c r="K10" s="27"/>
      <c r="L10" s="27"/>
      <c r="M10" s="27"/>
      <c r="N10" s="27"/>
      <c r="O10" s="27"/>
      <c r="P10" s="27"/>
      <c r="Q10" s="27"/>
      <c r="R10" s="27"/>
      <c r="S10" s="27"/>
    </row>
    <row r="11" spans="2:8" s="23" customFormat="1" ht="12.75">
      <c r="B11" s="23" t="s">
        <v>1</v>
      </c>
      <c r="D11" s="28"/>
      <c r="E11" s="28" t="s">
        <v>12</v>
      </c>
      <c r="G11" s="28"/>
      <c r="H11" s="1"/>
    </row>
    <row r="12" spans="4:8" s="23" customFormat="1" ht="12.75">
      <c r="D12" s="28"/>
      <c r="E12" s="28"/>
      <c r="G12" s="25" t="s">
        <v>20</v>
      </c>
      <c r="H12" s="2"/>
    </row>
    <row r="13" spans="2:8" s="23" customFormat="1" ht="12.75">
      <c r="B13" s="23" t="s">
        <v>11</v>
      </c>
      <c r="D13" s="28"/>
      <c r="E13" s="28" t="s">
        <v>12</v>
      </c>
      <c r="F13" s="28"/>
      <c r="G13" s="28"/>
      <c r="H13" s="1"/>
    </row>
    <row r="14" spans="4:7" s="13" customFormat="1" ht="12.75">
      <c r="D14" s="14"/>
      <c r="E14" s="14"/>
      <c r="F14" s="14"/>
      <c r="G14" s="14"/>
    </row>
    <row r="15" spans="4:7" ht="12.75">
      <c r="D15" s="15"/>
      <c r="E15" s="15"/>
      <c r="F15" s="15"/>
      <c r="G15" s="15"/>
    </row>
    <row r="16" spans="1:7" s="1" customFormat="1" ht="12.75">
      <c r="A16" s="11" t="s">
        <v>16</v>
      </c>
      <c r="D16" s="7"/>
      <c r="E16" s="7"/>
      <c r="F16" s="7"/>
      <c r="G16" s="7"/>
    </row>
    <row r="17" spans="2:12" ht="12.75">
      <c r="B17" s="1"/>
      <c r="D17" s="15"/>
      <c r="E17" s="15"/>
      <c r="F17" s="7"/>
      <c r="G17" s="7"/>
      <c r="L17" s="1"/>
    </row>
    <row r="18" spans="1:20" ht="12.75">
      <c r="A18" s="9"/>
      <c r="B18" s="9"/>
      <c r="C18" s="9"/>
      <c r="D18" s="9"/>
      <c r="E18" s="9"/>
      <c r="F18" s="9"/>
      <c r="G18" s="9"/>
      <c r="H18" s="9"/>
      <c r="I18" s="9"/>
      <c r="J18" s="9"/>
      <c r="K18" s="9"/>
      <c r="L18" s="9"/>
      <c r="M18" s="9"/>
      <c r="N18" s="9"/>
      <c r="O18" s="9"/>
      <c r="P18" s="9"/>
      <c r="Q18" s="9"/>
      <c r="R18" s="9"/>
      <c r="S18" s="9"/>
      <c r="T18" s="9"/>
    </row>
    <row r="19" s="68" customFormat="1" ht="12.75">
      <c r="A19" s="3" t="s">
        <v>14</v>
      </c>
    </row>
    <row r="20" spans="6:17" ht="12.75">
      <c r="F20" s="74"/>
      <c r="G20" s="74"/>
      <c r="N20" s="88" t="s">
        <v>21</v>
      </c>
      <c r="O20" s="88"/>
      <c r="P20" s="12" t="s">
        <v>22</v>
      </c>
      <c r="Q20" s="75"/>
    </row>
    <row r="21" spans="1:17" s="16" customFormat="1" ht="25.5">
      <c r="A21" s="16" t="s">
        <v>13</v>
      </c>
      <c r="B21" s="89" t="s">
        <v>23</v>
      </c>
      <c r="C21" s="89"/>
      <c r="D21" s="89"/>
      <c r="E21" s="89"/>
      <c r="F21" s="89"/>
      <c r="G21" s="17" t="s">
        <v>24</v>
      </c>
      <c r="H21" s="89" t="s">
        <v>25</v>
      </c>
      <c r="I21" s="89"/>
      <c r="J21" s="89"/>
      <c r="K21" s="89" t="s">
        <v>26</v>
      </c>
      <c r="L21" s="89"/>
      <c r="M21" s="89"/>
      <c r="N21" s="16" t="s">
        <v>4</v>
      </c>
      <c r="O21" s="16" t="s">
        <v>2</v>
      </c>
      <c r="P21" s="16" t="s">
        <v>4</v>
      </c>
      <c r="Q21" s="16" t="s">
        <v>2</v>
      </c>
    </row>
    <row r="22" spans="1:13" s="20" customFormat="1" ht="12.75">
      <c r="A22" s="18"/>
      <c r="B22" s="90"/>
      <c r="C22" s="90"/>
      <c r="D22" s="90"/>
      <c r="E22" s="90"/>
      <c r="F22" s="90"/>
      <c r="G22" s="19"/>
      <c r="H22" s="91"/>
      <c r="I22" s="91"/>
      <c r="J22" s="91"/>
      <c r="K22" s="91"/>
      <c r="L22" s="91"/>
      <c r="M22" s="91"/>
    </row>
    <row r="23" spans="1:24" s="76" customFormat="1" ht="105.75" customHeight="1">
      <c r="A23" s="79">
        <v>8203</v>
      </c>
      <c r="B23" s="85" t="s">
        <v>42</v>
      </c>
      <c r="C23" s="85"/>
      <c r="D23" s="85"/>
      <c r="E23" s="85"/>
      <c r="F23" s="85"/>
      <c r="G23" s="80" t="s">
        <v>43</v>
      </c>
      <c r="H23" s="85" t="s">
        <v>55</v>
      </c>
      <c r="I23" s="85"/>
      <c r="J23" s="85"/>
      <c r="K23" s="85" t="s">
        <v>48</v>
      </c>
      <c r="L23" s="85"/>
      <c r="M23" s="85"/>
      <c r="N23" s="81">
        <v>0</v>
      </c>
      <c r="O23" s="82">
        <v>0</v>
      </c>
      <c r="P23" s="83">
        <v>0</v>
      </c>
      <c r="Q23" s="83">
        <v>0.5</v>
      </c>
      <c r="S23" s="78" t="s">
        <v>56</v>
      </c>
      <c r="U23" s="87" t="s">
        <v>57</v>
      </c>
      <c r="V23" s="87"/>
      <c r="W23" s="87"/>
      <c r="X23" s="87"/>
    </row>
    <row r="24" spans="2:13" s="21" customFormat="1" ht="12.75">
      <c r="B24" s="86"/>
      <c r="C24" s="86"/>
      <c r="D24" s="86"/>
      <c r="E24" s="86"/>
      <c r="F24" s="86"/>
      <c r="G24" s="22"/>
      <c r="H24" s="86"/>
      <c r="I24" s="86"/>
      <c r="J24" s="86"/>
      <c r="K24" s="86"/>
      <c r="L24" s="86"/>
      <c r="M24" s="86"/>
    </row>
    <row r="25" spans="5:8" ht="12.75">
      <c r="E25" s="15"/>
      <c r="F25" s="15"/>
      <c r="G25" s="15"/>
      <c r="H25" s="15"/>
    </row>
    <row r="26" spans="1:8" s="1" customFormat="1" ht="12.75">
      <c r="A26" s="1" t="s">
        <v>27</v>
      </c>
      <c r="E26" s="7"/>
      <c r="F26" s="7"/>
      <c r="G26" s="7"/>
      <c r="H26" s="7"/>
    </row>
    <row r="27" spans="1:8" s="1" customFormat="1" ht="12.75">
      <c r="A27" s="1" t="s">
        <v>28</v>
      </c>
      <c r="B27" s="1" t="s">
        <v>29</v>
      </c>
      <c r="E27" s="7"/>
      <c r="F27" s="7"/>
      <c r="G27" s="7"/>
      <c r="H27" s="7"/>
    </row>
    <row r="28" spans="2:8" s="1" customFormat="1" ht="12.75">
      <c r="B28" s="1" t="s">
        <v>30</v>
      </c>
      <c r="E28" s="7"/>
      <c r="F28" s="7"/>
      <c r="G28" s="7"/>
      <c r="H28" s="7"/>
    </row>
    <row r="29" spans="1:8" s="1" customFormat="1" ht="12.75">
      <c r="A29" s="1" t="s">
        <v>31</v>
      </c>
      <c r="B29" s="1" t="s">
        <v>40</v>
      </c>
      <c r="E29" s="7"/>
      <c r="F29" s="7"/>
      <c r="G29" s="7"/>
      <c r="H29" s="7"/>
    </row>
    <row r="30" spans="2:8" s="1" customFormat="1" ht="12.75">
      <c r="B30" s="1" t="s">
        <v>32</v>
      </c>
      <c r="E30" s="7"/>
      <c r="F30" s="7"/>
      <c r="G30" s="7"/>
      <c r="H30" s="7"/>
    </row>
    <row r="31" spans="1:2" s="1" customFormat="1" ht="12.75">
      <c r="A31" s="1" t="s">
        <v>33</v>
      </c>
      <c r="B31" s="1" t="s">
        <v>34</v>
      </c>
    </row>
    <row r="32" s="1" customFormat="1" ht="12.75">
      <c r="B32" s="1" t="s">
        <v>35</v>
      </c>
    </row>
    <row r="33" spans="1:2" s="1" customFormat="1" ht="12.75">
      <c r="A33" s="1" t="s">
        <v>36</v>
      </c>
      <c r="B33" s="1" t="s">
        <v>37</v>
      </c>
    </row>
    <row r="34" s="1" customFormat="1" ht="12.75">
      <c r="B34" s="1" t="s">
        <v>38</v>
      </c>
    </row>
    <row r="36" spans="5:8" ht="12.75">
      <c r="E36" s="15"/>
      <c r="F36" s="15"/>
      <c r="G36" s="15"/>
      <c r="H36" s="15"/>
    </row>
    <row r="37" spans="5:8" ht="12.75">
      <c r="E37" s="15"/>
      <c r="F37" s="15"/>
      <c r="G37" s="15"/>
      <c r="H37" s="15"/>
    </row>
    <row r="38" spans="5:8" ht="12.75">
      <c r="E38" s="15"/>
      <c r="F38" s="15"/>
      <c r="G38" s="15"/>
      <c r="H38" s="15"/>
    </row>
    <row r="39" spans="5:8" ht="12.75">
      <c r="E39" s="15"/>
      <c r="F39" s="15"/>
      <c r="G39" s="15"/>
      <c r="H39" s="15"/>
    </row>
    <row r="40" spans="5:8" ht="12.75">
      <c r="E40" s="15"/>
      <c r="F40" s="15"/>
      <c r="G40" s="15"/>
      <c r="H40" s="15"/>
    </row>
    <row r="42" ht="12.75">
      <c r="E42" s="2" t="s">
        <v>15</v>
      </c>
    </row>
  </sheetData>
  <mergeCells count="14">
    <mergeCell ref="U23:X23"/>
    <mergeCell ref="N20:O20"/>
    <mergeCell ref="B21:F21"/>
    <mergeCell ref="H21:J21"/>
    <mergeCell ref="K21:M21"/>
    <mergeCell ref="B22:F22"/>
    <mergeCell ref="H22:J22"/>
    <mergeCell ref="K22:M22"/>
    <mergeCell ref="B23:F23"/>
    <mergeCell ref="H23:J23"/>
    <mergeCell ref="K23:M23"/>
    <mergeCell ref="B24:F24"/>
    <mergeCell ref="H24:J24"/>
    <mergeCell ref="K24:M24"/>
  </mergeCells>
  <printOptions/>
  <pageMargins left="0.75" right="0.75" top="1.25" bottom="1" header="0.75" footer="0.5"/>
  <pageSetup fitToHeight="1" fitToWidth="1" horizontalDpi="600" verticalDpi="600" orientation="landscape" scale="66" r:id="rId1"/>
  <headerFooter alignWithMargins="0">
    <oddHeader>&amp;C&amp;"Arial,Bold"&amp;14NCSX February 2008 ETC 
TABLE IV - Uncertainty of Estimate and Residual Risk Assessment</oddHeader>
    <oddFooter>&amp;L&amp;F&amp;C&amp;A   page &amp;P of &amp;N &amp;R&amp;D&amp;T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2008-02-21T21:46:18Z</cp:lastPrinted>
  <dcterms:created xsi:type="dcterms:W3CDTF">2001-10-24T18:11:20Z</dcterms:created>
  <dcterms:modified xsi:type="dcterms:W3CDTF">2008-04-10T17:34:02Z</dcterms:modified>
  <cp:category/>
  <cp:version/>
  <cp:contentType/>
  <cp:contentStatus/>
</cp:coreProperties>
</file>