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23130" windowHeight="14490" activeTab="4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Form'!$A$1:$B$33</definedName>
    <definedName name="_xlnm.Print_Area" localSheetId="1">'Table I - Dsn Labor'!$A$8:$Y$54</definedName>
    <definedName name="_xlnm.Print_Area" localSheetId="2">'Table II - M&amp;S'!$A$8:$M$18</definedName>
    <definedName name="_xlnm.Print_Area" localSheetId="3">'Table III Fab &amp; Assy'!$A$8:$M$22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Fab &amp; Assy'!$1:$7</definedName>
  </definedNames>
  <calcPr fullCalcOnLoad="1"/>
</workbook>
</file>

<file path=xl/sharedStrings.xml><?xml version="1.0" encoding="utf-8"?>
<sst xmlns="http://schemas.openxmlformats.org/spreadsheetml/2006/main" count="184" uniqueCount="121">
  <si>
    <t>EAEM</t>
  </si>
  <si>
    <t>Description:</t>
  </si>
  <si>
    <t>EMTB</t>
  </si>
  <si>
    <t>EMEM</t>
  </si>
  <si>
    <t>Basis of Estimate</t>
  </si>
  <si>
    <t>ECEM</t>
  </si>
  <si>
    <t>EEEM</t>
  </si>
  <si>
    <t>EMSM</t>
  </si>
  <si>
    <t>Uncertainty of the Estimate</t>
  </si>
  <si>
    <t>Design Maturity</t>
  </si>
  <si>
    <t>High</t>
  </si>
  <si>
    <t>Medium</t>
  </si>
  <si>
    <t>Low</t>
  </si>
  <si>
    <t>HOURS</t>
  </si>
  <si>
    <t>Task ID</t>
  </si>
  <si>
    <t>EMSB</t>
  </si>
  <si>
    <t>EESM</t>
  </si>
  <si>
    <t>EESB</t>
  </si>
  <si>
    <t>EETB</t>
  </si>
  <si>
    <t>ECSB</t>
  </si>
  <si>
    <t>ECTB</t>
  </si>
  <si>
    <t>ORNL EM</t>
  </si>
  <si>
    <t>ORNL DSN</t>
  </si>
  <si>
    <t>Hours</t>
  </si>
  <si>
    <t>Fabrication and Assembly</t>
  </si>
  <si>
    <t>Pro-E models (avg)</t>
  </si>
  <si>
    <t>hrs/model</t>
  </si>
  <si>
    <t xml:space="preserve">assy dwgs </t>
  </si>
  <si>
    <t>hrs/dwg</t>
  </si>
  <si>
    <t>Detail drawings</t>
  </si>
  <si>
    <t>installation dwg</t>
  </si>
  <si>
    <t>cooling schematic</t>
  </si>
  <si>
    <t>electrical schematic</t>
  </si>
  <si>
    <t>I&amp;C schematic</t>
  </si>
  <si>
    <t>stress analysis</t>
  </si>
  <si>
    <t>hrs/calc</t>
  </si>
  <si>
    <t>thermal analysis</t>
  </si>
  <si>
    <t>special analysis (electromagnetics)</t>
  </si>
  <si>
    <t>hrs/spec</t>
  </si>
  <si>
    <t>preliminary and final design reviews</t>
  </si>
  <si>
    <t>hrs/rev</t>
  </si>
  <si>
    <t>meetings/reporting/presentations</t>
  </si>
  <si>
    <t xml:space="preserve">Title III </t>
  </si>
  <si>
    <t>Disposition of deviation requests and non-conformances</t>
  </si>
  <si>
    <t>As-built drawings</t>
  </si>
  <si>
    <t>Notes and worksheets</t>
  </si>
  <si>
    <t>Pro-E models</t>
  </si>
  <si>
    <t>assy dwgs</t>
  </si>
  <si>
    <t>special analysis</t>
  </si>
  <si>
    <t>procurement specifications</t>
  </si>
  <si>
    <t>Title I an II Design</t>
  </si>
  <si>
    <t>Number of Units</t>
  </si>
  <si>
    <t>Multiplier</t>
  </si>
  <si>
    <t>Unit</t>
  </si>
  <si>
    <t>% of tot hrs</t>
  </si>
  <si>
    <t>Subtotal Title I &amp; II Design</t>
  </si>
  <si>
    <t>hrs per</t>
  </si>
  <si>
    <t>ORNOL RM</t>
  </si>
  <si>
    <t>Based on recent experience on NCSX</t>
  </si>
  <si>
    <t>Subtotal Title III Design</t>
  </si>
  <si>
    <t>Procuremnt Specifications</t>
  </si>
  <si>
    <t>vendor inspection &amp; oversight</t>
  </si>
  <si>
    <t>In-House fab/assy oversight &amp; inspection</t>
  </si>
  <si>
    <t>hrs/wk</t>
  </si>
  <si>
    <t>EASM</t>
  </si>
  <si>
    <t>No local fab or assembly is anticipated for the Coil leads.  Installation is part of WBS 7.</t>
  </si>
  <si>
    <t>WBS Number: 163</t>
  </si>
  <si>
    <t>WBS Title:  Coil Protection Systems</t>
  </si>
  <si>
    <t>Installation oversight &amp; inspection</t>
  </si>
  <si>
    <t>This effort covers all Title I, II, and III engineering  for the  Coil Protection System.  No hardware is anticipated for this job, only design interface with WBS 4 and 5.</t>
  </si>
  <si>
    <t>minimum of one schematic for each signal type</t>
  </si>
  <si>
    <t>analysis of potential fault conditions based on reaction times of various systems specification of correct current, voltage, strain, and temperature waveforms to be compared with actual</t>
  </si>
  <si>
    <t>No materials or subcontracts are anticipated for this WBS element</t>
  </si>
  <si>
    <t>NCSX Work Approval Form (WAF)</t>
  </si>
  <si>
    <t>Job Manager: Paul Goranson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</si>
  <si>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</si>
  <si>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</si>
  <si>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</si>
  <si>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</si>
  <si>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</si>
  <si>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See Worksheet below - based on recent experience at MDL</t>
  </si>
  <si>
    <t>Uncertainty Range (%)</t>
  </si>
  <si>
    <t>Comments/Other Considerations</t>
  </si>
  <si>
    <t>Design Complexity</t>
  </si>
  <si>
    <t>Other Comments:</t>
  </si>
  <si>
    <t>X</t>
  </si>
  <si>
    <t>Design well established based on previous devices</t>
  </si>
  <si>
    <t>-5%/+10%</t>
  </si>
  <si>
    <t>Standard Components</t>
  </si>
  <si>
    <t>NONE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</si>
  <si>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</si>
  <si>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</si>
  <si>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</si>
  <si>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</si>
  <si>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</si>
  <si>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</si>
  <si>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</si>
  <si>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</si>
  <si>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</si>
  <si>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</si>
  <si>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</si>
  <si>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</si>
  <si>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</si>
  <si>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</si>
  <si>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</si>
  <si>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</si>
  <si>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</si>
  <si>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</si>
  <si>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</si>
  <si>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</si>
  <si>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</si>
  <si>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</si>
  <si>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</si>
  <si>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</si>
  <si>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</si>
  <si>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</si>
  <si>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</si>
  <si>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Job Number:  1601-163</t>
  </si>
  <si>
    <t xml:space="preserve">This WBS element consists of the interface design of the coil electrical leads inside the cryostat which then connect the coil protection systems outside the cryostat.  </t>
  </si>
  <si>
    <t>Job Title:  Coil Protection Systems Interfaces</t>
  </si>
  <si>
    <r>
      <t xml:space="preserve">ETC Cost: (loaded in as-spent dollars from 5/1/07)):  </t>
    </r>
    <r>
      <rPr>
        <b/>
        <sz val="10"/>
        <color indexed="10"/>
        <rFont val="Arial"/>
        <family val="2"/>
      </rPr>
      <t>SEE JOB 1601-161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</si>
</sst>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.0000"/>
    <numFmt numFmtId="181" formatCode="0.000"/>
    <numFmt numFmtId="182" formatCode="_(* #,##0.0_);_(* \(#,##0.0\);_(* &quot;-&quot;??_);_(@_)"/>
    <numFmt numFmtId="183" formatCode="_(* #,##0.000_);_(* \(#,##0.000\);_(* &quot;-&quot;??_);_(@_)"/>
    <numFmt numFmtId="184" formatCode="_(* #,##0.000_);_(* \(#,##0.000\);_(* &quot;-&quot;???_);_(@_)"/>
    <numFmt numFmtId="185" formatCode="&quot;$&quot;#,##0\K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\K"/>
    <numFmt numFmtId="191" formatCode="[$-409]d\-mmm\-yyyy;@"/>
    <numFmt numFmtId="192" formatCode="m/d/yy;@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1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3" fillId="0" borderId="3" xfId="0" applyFont="1" applyFill="1" applyBorder="1" applyAlignment="1">
      <alignment textRotation="90" wrapText="1"/>
    </xf>
    <xf numFmtId="0" fontId="13" fillId="0" borderId="4" xfId="0" applyFont="1" applyFill="1" applyBorder="1" applyAlignment="1">
      <alignment textRotation="90" wrapText="1"/>
    </xf>
    <xf numFmtId="0" fontId="7" fillId="0" borderId="4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5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Continuous" wrapText="1"/>
    </xf>
    <xf numFmtId="0" fontId="2" fillId="0" borderId="5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6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1" fontId="0" fillId="2" borderId="0" xfId="0" applyNumberFormat="1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0" fontId="19" fillId="0" borderId="2" xfId="22" applyFont="1" applyBorder="1" applyAlignment="1">
      <alignment horizontal="centerContinuous"/>
      <protection locked="0"/>
    </xf>
    <xf numFmtId="0" fontId="0" fillId="0" borderId="8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9" xfId="22" applyFont="1" applyBorder="1">
      <alignment/>
      <protection locked="0"/>
    </xf>
    <xf numFmtId="0" fontId="5" fillId="0" borderId="7" xfId="22" applyFont="1" applyBorder="1">
      <alignment/>
      <protection locked="0"/>
    </xf>
    <xf numFmtId="0" fontId="1" fillId="0" borderId="7" xfId="0" applyFont="1" applyBorder="1" applyAlignment="1">
      <alignment/>
    </xf>
    <xf numFmtId="0" fontId="0" fillId="0" borderId="7" xfId="22" applyBorder="1">
      <alignment/>
      <protection locked="0"/>
    </xf>
    <xf numFmtId="0" fontId="0" fillId="0" borderId="7" xfId="0" applyFont="1" applyBorder="1" applyAlignment="1">
      <alignment vertical="top" wrapText="1"/>
    </xf>
    <xf numFmtId="0" fontId="0" fillId="0" borderId="0" xfId="22" applyAlignment="1">
      <alignment horizontal="left" vertical="top" wrapText="1"/>
      <protection locked="0"/>
    </xf>
    <xf numFmtId="0" fontId="2" fillId="0" borderId="6" xfId="22" applyFont="1" applyBorder="1">
      <alignment/>
      <protection locked="0"/>
    </xf>
    <xf numFmtId="0" fontId="0" fillId="0" borderId="10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7" xfId="0" applyFont="1" applyBorder="1" applyAlignment="1">
      <alignment horizontal="left"/>
    </xf>
    <xf numFmtId="0" fontId="22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0" fontId="1" fillId="0" borderId="9" xfId="0" applyFont="1" applyBorder="1" applyAlignment="1">
      <alignment/>
    </xf>
    <xf numFmtId="0" fontId="2" fillId="0" borderId="9" xfId="21" applyFont="1" applyBorder="1">
      <alignment/>
      <protection locked="0"/>
    </xf>
    <xf numFmtId="0" fontId="0" fillId="0" borderId="7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7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8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" name="Rectangle 11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12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13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" name="Line 17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0" name="Line 5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56" name="Group 56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7" name="Rectangle 5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Rectangle 5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5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6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6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6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63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64" name="Rectangle 6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6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6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6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Rectangle 6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Rectangle 6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0" name="Line 70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08" name="Group 108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09" name="Group 109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0" name="Rectangle 110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Rectangle 111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Rectangle 112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Rectangle 113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Rectangle 114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Rectangle 115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" name="Group 116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7" name="Rectangle 11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Rectangle 11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Rectangle 11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Rectangle 12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Rectangle 12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Rectangle 12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23" name="Line 123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4" name="Line 154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5" name="Line 155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58" name="AutoShape 158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64" name="Group 164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65" name="Group 165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66" name="Rectangle 166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" name="Rectangle 167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" name="Rectangle 168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Rectangle 169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Rectangle 170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Rectangle 171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2" name="Group 172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73" name="Rectangle 173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Rectangle 175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" name="Rectangle 176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" name="Rectangle 177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" name="Rectangle 178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9" name="Line 179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0" name="Oval 210"/>
        <xdr:cNvSpPr>
          <a:spLocks/>
        </xdr:cNvSpPr>
      </xdr:nvSpPr>
      <xdr:spPr>
        <a:xfrm>
          <a:off x="4667250" y="2028825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4667250" y="20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Why do all of these formulas refer back to B87 =&gt; seems like it should progress with coil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667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B30" sqref="B30"/>
    </sheetView>
  </sheetViews>
  <sheetFormatPr defaultColWidth="9.140625" defaultRowHeight="12.75"/>
  <cols>
    <col min="1" max="1" width="11.421875" style="89" customWidth="1"/>
    <col min="2" max="2" width="71.57421875" style="80" customWidth="1"/>
    <col min="3" max="16384" width="9.140625" style="80" customWidth="1"/>
  </cols>
  <sheetData>
    <row r="1" spans="1:2" ht="20.25">
      <c r="A1" s="78" t="s">
        <v>73</v>
      </c>
      <c r="B1" s="79"/>
    </row>
    <row r="2" spans="1:2" ht="20.25">
      <c r="A2" s="81"/>
      <c r="B2" s="82"/>
    </row>
    <row r="3" spans="1:2" s="14" customFormat="1" ht="15.75">
      <c r="A3" s="101" t="s">
        <v>66</v>
      </c>
      <c r="B3" s="83"/>
    </row>
    <row r="4" spans="1:2" s="14" customFormat="1" ht="15.75">
      <c r="A4" s="101" t="s">
        <v>67</v>
      </c>
      <c r="B4" s="83"/>
    </row>
    <row r="5" spans="1:2" s="14" customFormat="1" ht="15.75">
      <c r="A5" s="101" t="s">
        <v>117</v>
      </c>
      <c r="B5" s="83"/>
    </row>
    <row r="6" spans="1:2" s="14" customFormat="1" ht="15.75">
      <c r="A6" s="101" t="s">
        <v>119</v>
      </c>
      <c r="B6" s="83"/>
    </row>
    <row r="7" spans="1:2" s="14" customFormat="1" ht="15.75">
      <c r="A7" s="101" t="s">
        <v>74</v>
      </c>
      <c r="B7" s="83"/>
    </row>
    <row r="8" spans="1:2" ht="12.75">
      <c r="A8" s="81"/>
      <c r="B8" s="84"/>
    </row>
    <row r="9" spans="1:2" ht="12.75">
      <c r="A9" s="81" t="s">
        <v>1</v>
      </c>
      <c r="B9" s="84"/>
    </row>
    <row r="10" spans="1:6" ht="192" customHeight="1">
      <c r="A10" s="81"/>
      <c r="B10" s="85" t="s">
        <v>118</v>
      </c>
      <c r="C10" s="86"/>
      <c r="D10" s="86"/>
      <c r="E10" s="86"/>
      <c r="F10" s="86"/>
    </row>
    <row r="11" spans="1:2" ht="12.75">
      <c r="A11" s="81"/>
      <c r="B11" s="84"/>
    </row>
    <row r="12" spans="1:2" ht="12.75">
      <c r="A12" s="81" t="s">
        <v>75</v>
      </c>
      <c r="B12" s="84"/>
    </row>
    <row r="13" spans="1:2" ht="12.75">
      <c r="A13" s="81"/>
      <c r="B13" s="84" t="s">
        <v>76</v>
      </c>
    </row>
    <row r="14" spans="1:2" ht="12.75">
      <c r="A14" s="81"/>
      <c r="B14" s="84"/>
    </row>
    <row r="15" spans="1:2" ht="12.75">
      <c r="A15" s="81" t="s">
        <v>120</v>
      </c>
      <c r="B15" s="84"/>
    </row>
    <row r="16" spans="1:2" ht="12.75">
      <c r="A16" s="81"/>
      <c r="B16" s="84"/>
    </row>
    <row r="17" spans="1:2" ht="12.75">
      <c r="A17" s="81"/>
      <c r="B17" s="84"/>
    </row>
    <row r="18" spans="1:2" ht="12.75">
      <c r="A18" s="81" t="s">
        <v>77</v>
      </c>
      <c r="B18" s="84"/>
    </row>
    <row r="19" spans="1:2" s="104" customFormat="1" ht="12.75">
      <c r="A19" s="102"/>
      <c r="B19" s="103" t="s">
        <v>78</v>
      </c>
    </row>
    <row r="20" spans="1:2" s="104" customFormat="1" ht="12.75">
      <c r="A20" s="102"/>
      <c r="B20" s="103" t="s">
        <v>90</v>
      </c>
    </row>
    <row r="21" spans="1:2" s="104" customFormat="1" ht="12.75">
      <c r="A21" s="102"/>
      <c r="B21" s="105"/>
    </row>
    <row r="22" spans="1:2" s="104" customFormat="1" ht="12.75">
      <c r="A22" s="102"/>
      <c r="B22" s="105"/>
    </row>
    <row r="23" spans="1:2" s="104" customFormat="1" ht="12.75">
      <c r="A23" s="102"/>
      <c r="B23" s="103" t="s">
        <v>78</v>
      </c>
    </row>
    <row r="24" spans="1:2" s="104" customFormat="1" ht="12.75">
      <c r="A24" s="102"/>
      <c r="B24" s="103" t="s">
        <v>91</v>
      </c>
    </row>
    <row r="25" spans="1:2" s="104" customFormat="1" ht="12.75">
      <c r="A25" s="102"/>
      <c r="B25" s="105"/>
    </row>
    <row r="26" spans="1:2" s="104" customFormat="1" ht="12.75">
      <c r="A26" s="102"/>
      <c r="B26" s="105"/>
    </row>
    <row r="27" spans="1:2" s="104" customFormat="1" ht="12.75">
      <c r="A27" s="102"/>
      <c r="B27" s="103" t="s">
        <v>78</v>
      </c>
    </row>
    <row r="28" spans="1:2" s="104" customFormat="1" ht="12.75">
      <c r="A28" s="102"/>
      <c r="B28" s="105" t="s">
        <v>79</v>
      </c>
    </row>
    <row r="29" spans="1:2" s="104" customFormat="1" ht="12.75">
      <c r="A29" s="102"/>
      <c r="B29" s="105"/>
    </row>
    <row r="30" spans="1:2" s="104" customFormat="1" ht="12.75">
      <c r="A30" s="102"/>
      <c r="B30" s="105"/>
    </row>
    <row r="31" spans="1:5" s="104" customFormat="1" ht="12.75">
      <c r="A31" s="102"/>
      <c r="B31" s="103" t="s">
        <v>78</v>
      </c>
      <c r="E31" s="106" t="s">
        <v>92</v>
      </c>
    </row>
    <row r="32" spans="1:2" s="104" customFormat="1" ht="12.75">
      <c r="A32" s="102"/>
      <c r="B32" s="103" t="s">
        <v>93</v>
      </c>
    </row>
    <row r="33" spans="1:2" ht="13.5" thickBot="1">
      <c r="A33" s="87"/>
      <c r="B33" s="88"/>
    </row>
    <row r="34" ht="12.75">
      <c r="B34" s="90"/>
    </row>
    <row r="35" ht="12.75">
      <c r="B35" s="90"/>
    </row>
    <row r="36" ht="12.75">
      <c r="B36" s="90"/>
    </row>
    <row r="37" ht="12.75">
      <c r="B37" s="90"/>
    </row>
    <row r="38" ht="12.75">
      <c r="B38" s="90"/>
    </row>
    <row r="39" ht="12.75">
      <c r="B39" s="90"/>
    </row>
    <row r="40" ht="12.75">
      <c r="B40" s="90"/>
    </row>
    <row r="41" ht="12.75">
      <c r="B41" s="90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9.57421875" style="0" bestFit="1" customWidth="1"/>
    <col min="4" max="4" width="10.57421875" style="0" bestFit="1" customWidth="1"/>
    <col min="5" max="5" width="10.421875" style="0" bestFit="1" customWidth="1"/>
    <col min="6" max="6" width="6.140625" style="0" bestFit="1" customWidth="1"/>
    <col min="7" max="7" width="5.421875" style="0" customWidth="1"/>
    <col min="8" max="9" width="4.421875" style="0" customWidth="1"/>
    <col min="10" max="10" width="3.28125" style="0" bestFit="1" customWidth="1"/>
    <col min="11" max="11" width="6.421875" style="0" bestFit="1" customWidth="1"/>
    <col min="12" max="12" width="6.140625" style="0" bestFit="1" customWidth="1"/>
    <col min="13" max="13" width="6.00390625" style="0" bestFit="1" customWidth="1"/>
    <col min="14" max="14" width="6.140625" style="0" bestFit="1" customWidth="1"/>
    <col min="15" max="15" width="6.28125" style="0" bestFit="1" customWidth="1"/>
    <col min="16" max="16" width="6.57421875" style="0" bestFit="1" customWidth="1"/>
    <col min="17" max="17" width="6.140625" style="0" bestFit="1" customWidth="1"/>
    <col min="18" max="18" width="6.140625" style="0" customWidth="1"/>
    <col min="19" max="19" width="6.28125" style="0" bestFit="1" customWidth="1"/>
    <col min="20" max="21" width="5.8515625" style="0" bestFit="1" customWidth="1"/>
    <col min="22" max="22" width="4.28125" style="0" bestFit="1" customWidth="1"/>
    <col min="23" max="23" width="5.8515625" style="0" bestFit="1" customWidth="1"/>
    <col min="24" max="24" width="3.28125" style="0" bestFit="1" customWidth="1"/>
    <col min="25" max="25" width="51.7109375" style="0" customWidth="1"/>
    <col min="26" max="28" width="3.28125" style="0" bestFit="1" customWidth="1"/>
    <col min="29" max="29" width="1.7109375" style="0" customWidth="1"/>
    <col min="30" max="30" width="54.851562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pans="1:7" ht="20.25">
      <c r="A6" s="12"/>
      <c r="B6" s="6"/>
      <c r="G6" s="6"/>
    </row>
    <row r="7" s="13" customFormat="1" ht="9" customHeight="1">
      <c r="B7" s="39"/>
    </row>
    <row r="8" ht="15.75">
      <c r="A8" s="14" t="s">
        <v>1</v>
      </c>
    </row>
    <row r="9" spans="1:23" s="11" customFormat="1" ht="31.5" customHeight="1" thickBot="1">
      <c r="A9" s="122" t="s">
        <v>69</v>
      </c>
      <c r="B9" s="122"/>
      <c r="C9" s="122"/>
      <c r="D9" s="122"/>
      <c r="E9" s="122"/>
      <c r="F9" s="122"/>
      <c r="G9" s="70"/>
      <c r="H9" s="70"/>
      <c r="I9" s="52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4" s="20" customFormat="1" ht="12.75">
      <c r="A10" s="122"/>
      <c r="B10" s="122"/>
      <c r="C10" s="122"/>
      <c r="D10" s="122"/>
      <c r="E10" s="122"/>
      <c r="F10" s="122"/>
      <c r="G10" s="8" t="s">
        <v>13</v>
      </c>
      <c r="H10" s="7"/>
      <c r="I10" s="7"/>
      <c r="J10" s="7"/>
      <c r="K10" s="7"/>
      <c r="L10" s="7"/>
      <c r="M10" s="7"/>
      <c r="N10" s="7"/>
      <c r="O10" s="7"/>
      <c r="P10" s="7"/>
      <c r="Q10" s="9"/>
      <c r="R10" s="9"/>
      <c r="S10" s="9"/>
      <c r="T10" s="9"/>
      <c r="U10" s="9"/>
      <c r="V10" s="9"/>
      <c r="W10" s="9"/>
      <c r="X10" s="10"/>
    </row>
    <row r="11" spans="1:25" s="25" customFormat="1" ht="56.25" customHeight="1" thickBot="1">
      <c r="A11" s="55" t="s">
        <v>14</v>
      </c>
      <c r="B11" s="54"/>
      <c r="C11" s="33" t="s">
        <v>52</v>
      </c>
      <c r="D11" s="33" t="s">
        <v>53</v>
      </c>
      <c r="E11" s="2" t="s">
        <v>51</v>
      </c>
      <c r="F11" s="56" t="s">
        <v>23</v>
      </c>
      <c r="G11" s="21" t="s">
        <v>21</v>
      </c>
      <c r="H11" s="22" t="s">
        <v>22</v>
      </c>
      <c r="I11" s="22" t="s">
        <v>57</v>
      </c>
      <c r="J11" s="23" t="s">
        <v>3</v>
      </c>
      <c r="K11" s="23" t="s">
        <v>7</v>
      </c>
      <c r="L11" s="23" t="s">
        <v>15</v>
      </c>
      <c r="M11" s="23" t="s">
        <v>2</v>
      </c>
      <c r="N11" s="23" t="s">
        <v>0</v>
      </c>
      <c r="O11" s="23" t="s">
        <v>64</v>
      </c>
      <c r="P11" s="23" t="s">
        <v>6</v>
      </c>
      <c r="Q11" s="23" t="s">
        <v>16</v>
      </c>
      <c r="R11" s="23"/>
      <c r="S11" s="23" t="s">
        <v>17</v>
      </c>
      <c r="T11" s="23" t="s">
        <v>18</v>
      </c>
      <c r="U11" s="23" t="s">
        <v>5</v>
      </c>
      <c r="V11" s="23" t="s">
        <v>19</v>
      </c>
      <c r="W11" s="23" t="s">
        <v>20</v>
      </c>
      <c r="X11" s="24"/>
      <c r="Y11" s="2" t="s">
        <v>4</v>
      </c>
    </row>
    <row r="12" spans="3:15" s="26" customFormat="1" ht="12.75"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</row>
    <row r="13" spans="1:24" s="4" customFormat="1" ht="13.5" customHeight="1">
      <c r="A13" s="1" t="s">
        <v>50</v>
      </c>
      <c r="F13" s="67"/>
      <c r="G13" s="30"/>
      <c r="H13" s="30"/>
      <c r="I13" s="30"/>
      <c r="J13" s="30"/>
      <c r="K13" s="30"/>
      <c r="L13" s="30"/>
      <c r="M13" s="30"/>
      <c r="N13" s="30"/>
      <c r="O13" s="30"/>
      <c r="X13" s="31"/>
    </row>
    <row r="14" spans="1:25" s="4" customFormat="1" ht="13.5" customHeight="1">
      <c r="A14" s="53" t="s">
        <v>25</v>
      </c>
      <c r="C14" s="48">
        <v>8</v>
      </c>
      <c r="D14" s="5" t="s">
        <v>26</v>
      </c>
      <c r="E14" s="5">
        <v>0</v>
      </c>
      <c r="F14" s="68">
        <f>C14*E14</f>
        <v>0</v>
      </c>
      <c r="G14" s="57">
        <f aca="true" t="shared" si="0" ref="G14:G22">F14</f>
        <v>0</v>
      </c>
      <c r="H14" s="30"/>
      <c r="I14" s="30"/>
      <c r="J14" s="30"/>
      <c r="K14" s="30"/>
      <c r="L14" s="30"/>
      <c r="M14" s="30"/>
      <c r="N14" s="30"/>
      <c r="O14" s="30"/>
      <c r="X14" s="58"/>
      <c r="Y14" s="4" t="s">
        <v>80</v>
      </c>
    </row>
    <row r="15" spans="1:25" s="4" customFormat="1" ht="13.5" customHeight="1">
      <c r="A15" s="53" t="s">
        <v>27</v>
      </c>
      <c r="C15" s="48">
        <v>24</v>
      </c>
      <c r="D15" s="5" t="s">
        <v>28</v>
      </c>
      <c r="E15" s="5">
        <v>0</v>
      </c>
      <c r="F15" s="68">
        <f aca="true" t="shared" si="1" ref="F15:F25">C15*E15</f>
        <v>0</v>
      </c>
      <c r="G15" s="57">
        <f t="shared" si="0"/>
        <v>0</v>
      </c>
      <c r="H15" s="30"/>
      <c r="I15" s="30"/>
      <c r="J15" s="30"/>
      <c r="K15" s="30"/>
      <c r="L15" s="30"/>
      <c r="M15" s="30"/>
      <c r="N15" s="30"/>
      <c r="O15" s="30"/>
      <c r="X15" s="58"/>
      <c r="Y15" s="4" t="s">
        <v>80</v>
      </c>
    </row>
    <row r="16" spans="1:25" s="4" customFormat="1" ht="13.5" customHeight="1">
      <c r="A16" s="53" t="s">
        <v>29</v>
      </c>
      <c r="C16" s="48">
        <v>16</v>
      </c>
      <c r="D16" s="5" t="s">
        <v>28</v>
      </c>
      <c r="E16" s="5">
        <v>0</v>
      </c>
      <c r="F16" s="68">
        <f t="shared" si="1"/>
        <v>0</v>
      </c>
      <c r="G16" s="57">
        <f t="shared" si="0"/>
        <v>0</v>
      </c>
      <c r="H16" s="30"/>
      <c r="I16" s="30"/>
      <c r="J16" s="30"/>
      <c r="K16" s="30"/>
      <c r="L16" s="30"/>
      <c r="M16" s="30"/>
      <c r="N16" s="30"/>
      <c r="O16" s="30"/>
      <c r="X16" s="58"/>
      <c r="Y16" s="4" t="s">
        <v>80</v>
      </c>
    </row>
    <row r="17" spans="1:25" s="4" customFormat="1" ht="13.5" customHeight="1">
      <c r="A17" s="53" t="s">
        <v>30</v>
      </c>
      <c r="C17" s="48">
        <v>16</v>
      </c>
      <c r="D17" s="5" t="s">
        <v>28</v>
      </c>
      <c r="E17" s="5">
        <v>0</v>
      </c>
      <c r="F17" s="68">
        <f t="shared" si="1"/>
        <v>0</v>
      </c>
      <c r="G17" s="57">
        <f t="shared" si="0"/>
        <v>0</v>
      </c>
      <c r="H17" s="30"/>
      <c r="I17" s="30"/>
      <c r="J17" s="30"/>
      <c r="K17" s="30"/>
      <c r="L17" s="30"/>
      <c r="M17" s="30"/>
      <c r="N17" s="30"/>
      <c r="O17" s="30"/>
      <c r="X17" s="58"/>
      <c r="Y17" s="4" t="s">
        <v>80</v>
      </c>
    </row>
    <row r="18" spans="1:25" s="4" customFormat="1" ht="13.5" customHeight="1">
      <c r="A18" s="53" t="s">
        <v>31</v>
      </c>
      <c r="C18" s="48">
        <v>0</v>
      </c>
      <c r="D18" s="5" t="s">
        <v>28</v>
      </c>
      <c r="E18" s="5">
        <v>0</v>
      </c>
      <c r="F18" s="68">
        <f t="shared" si="1"/>
        <v>0</v>
      </c>
      <c r="G18" s="57">
        <f t="shared" si="0"/>
        <v>0</v>
      </c>
      <c r="H18" s="30"/>
      <c r="I18" s="30"/>
      <c r="J18" s="30"/>
      <c r="K18" s="30"/>
      <c r="L18" s="30"/>
      <c r="M18" s="30"/>
      <c r="N18" s="30"/>
      <c r="O18" s="30"/>
      <c r="X18" s="58"/>
      <c r="Y18" s="4" t="s">
        <v>80</v>
      </c>
    </row>
    <row r="19" spans="1:25" s="4" customFormat="1" ht="13.5" customHeight="1">
      <c r="A19" s="53" t="s">
        <v>32</v>
      </c>
      <c r="C19" s="48">
        <v>8</v>
      </c>
      <c r="D19" s="5" t="s">
        <v>28</v>
      </c>
      <c r="E19" s="5">
        <v>0</v>
      </c>
      <c r="F19" s="68">
        <f t="shared" si="1"/>
        <v>0</v>
      </c>
      <c r="G19" s="57">
        <f t="shared" si="0"/>
        <v>0</v>
      </c>
      <c r="H19" s="30"/>
      <c r="I19" s="30"/>
      <c r="J19" s="30"/>
      <c r="K19" s="30"/>
      <c r="L19" s="30"/>
      <c r="M19" s="30"/>
      <c r="N19" s="30"/>
      <c r="O19" s="30"/>
      <c r="X19" s="58"/>
      <c r="Y19" s="4" t="s">
        <v>80</v>
      </c>
    </row>
    <row r="20" spans="1:25" s="4" customFormat="1" ht="13.5" customHeight="1">
      <c r="A20" s="53" t="s">
        <v>33</v>
      </c>
      <c r="C20" s="48">
        <v>20</v>
      </c>
      <c r="D20" s="5" t="s">
        <v>28</v>
      </c>
      <c r="E20" s="5">
        <v>4</v>
      </c>
      <c r="F20" s="68">
        <f t="shared" si="1"/>
        <v>80</v>
      </c>
      <c r="G20" s="57">
        <v>0</v>
      </c>
      <c r="H20" s="57">
        <f>F20</f>
        <v>80</v>
      </c>
      <c r="I20" s="30"/>
      <c r="J20" s="30"/>
      <c r="K20" s="30"/>
      <c r="L20" s="30"/>
      <c r="M20" s="30"/>
      <c r="N20" s="30"/>
      <c r="O20" s="30"/>
      <c r="X20" s="58"/>
      <c r="Y20" s="4" t="s">
        <v>80</v>
      </c>
    </row>
    <row r="21" spans="1:25" s="4" customFormat="1" ht="13.5" customHeight="1">
      <c r="A21" s="53" t="s">
        <v>34</v>
      </c>
      <c r="C21" s="48">
        <v>0</v>
      </c>
      <c r="D21" s="5" t="s">
        <v>35</v>
      </c>
      <c r="E21" s="5">
        <v>0</v>
      </c>
      <c r="F21" s="68">
        <f t="shared" si="1"/>
        <v>0</v>
      </c>
      <c r="G21" s="57">
        <f t="shared" si="0"/>
        <v>0</v>
      </c>
      <c r="H21" s="30"/>
      <c r="I21" s="30"/>
      <c r="J21" s="30"/>
      <c r="K21" s="30"/>
      <c r="L21" s="30"/>
      <c r="M21" s="30"/>
      <c r="N21" s="30"/>
      <c r="O21" s="30"/>
      <c r="X21" s="58"/>
      <c r="Y21" s="4" t="s">
        <v>80</v>
      </c>
    </row>
    <row r="22" spans="1:25" s="4" customFormat="1" ht="13.5" customHeight="1">
      <c r="A22" s="53" t="s">
        <v>36</v>
      </c>
      <c r="C22" s="48">
        <v>24</v>
      </c>
      <c r="D22" s="5" t="s">
        <v>35</v>
      </c>
      <c r="E22" s="5">
        <v>0</v>
      </c>
      <c r="F22" s="68">
        <f t="shared" si="1"/>
        <v>0</v>
      </c>
      <c r="G22" s="57">
        <f t="shared" si="0"/>
        <v>0</v>
      </c>
      <c r="H22" s="30"/>
      <c r="I22" s="30"/>
      <c r="J22" s="30"/>
      <c r="K22" s="30"/>
      <c r="L22" s="30"/>
      <c r="M22" s="30"/>
      <c r="N22" s="30"/>
      <c r="O22" s="30"/>
      <c r="X22" s="58"/>
      <c r="Y22" s="4" t="s">
        <v>80</v>
      </c>
    </row>
    <row r="23" spans="1:25" s="4" customFormat="1" ht="13.5" customHeight="1">
      <c r="A23" s="53" t="s">
        <v>37</v>
      </c>
      <c r="C23" s="48">
        <v>40</v>
      </c>
      <c r="D23" s="5" t="s">
        <v>35</v>
      </c>
      <c r="E23" s="5">
        <v>2</v>
      </c>
      <c r="F23" s="68">
        <f t="shared" si="1"/>
        <v>80</v>
      </c>
      <c r="G23" s="57">
        <v>40</v>
      </c>
      <c r="H23" s="30"/>
      <c r="I23" s="30"/>
      <c r="J23" s="30"/>
      <c r="K23" s="30"/>
      <c r="L23" s="30"/>
      <c r="M23" s="30"/>
      <c r="N23" s="57">
        <v>40</v>
      </c>
      <c r="O23" s="30"/>
      <c r="X23" s="58"/>
      <c r="Y23" s="4" t="s">
        <v>80</v>
      </c>
    </row>
    <row r="24" spans="1:25" s="4" customFormat="1" ht="13.5" customHeight="1">
      <c r="A24" s="59" t="s">
        <v>60</v>
      </c>
      <c r="C24" s="48">
        <v>16</v>
      </c>
      <c r="D24" s="5" t="s">
        <v>38</v>
      </c>
      <c r="E24" s="5">
        <v>0</v>
      </c>
      <c r="F24" s="68">
        <f t="shared" si="1"/>
        <v>0</v>
      </c>
      <c r="G24" s="57">
        <f>F24</f>
        <v>0</v>
      </c>
      <c r="H24" s="30"/>
      <c r="I24" s="30"/>
      <c r="J24" s="30"/>
      <c r="K24" s="30"/>
      <c r="L24" s="30"/>
      <c r="M24" s="30"/>
      <c r="N24" s="30"/>
      <c r="O24" s="30"/>
      <c r="X24" s="58"/>
      <c r="Y24" s="4" t="s">
        <v>80</v>
      </c>
    </row>
    <row r="25" spans="1:25" s="4" customFormat="1" ht="13.5" customHeight="1">
      <c r="A25" s="53" t="s">
        <v>39</v>
      </c>
      <c r="C25" s="48">
        <v>40</v>
      </c>
      <c r="D25" s="5" t="s">
        <v>40</v>
      </c>
      <c r="E25" s="5">
        <v>1</v>
      </c>
      <c r="F25" s="68">
        <f t="shared" si="1"/>
        <v>40</v>
      </c>
      <c r="G25" s="57">
        <f>F25</f>
        <v>40</v>
      </c>
      <c r="H25" s="30"/>
      <c r="I25" s="30"/>
      <c r="J25" s="30"/>
      <c r="K25" s="30"/>
      <c r="L25" s="30"/>
      <c r="M25" s="30"/>
      <c r="N25" s="30"/>
      <c r="O25" s="30"/>
      <c r="X25" s="58"/>
      <c r="Y25" s="4" t="s">
        <v>80</v>
      </c>
    </row>
    <row r="26" spans="1:25" s="4" customFormat="1" ht="13.5" customHeight="1">
      <c r="A26" s="53" t="s">
        <v>41</v>
      </c>
      <c r="C26" s="50">
        <v>0.1</v>
      </c>
      <c r="D26" s="5" t="s">
        <v>54</v>
      </c>
      <c r="E26" s="5"/>
      <c r="F26" s="68">
        <f>SUM(F14:F25)*0.1</f>
        <v>20</v>
      </c>
      <c r="G26" s="57">
        <f>F26</f>
        <v>20</v>
      </c>
      <c r="H26" s="30"/>
      <c r="I26" s="30"/>
      <c r="J26" s="30"/>
      <c r="K26" s="30"/>
      <c r="L26" s="30"/>
      <c r="M26" s="30"/>
      <c r="N26" s="30"/>
      <c r="O26" s="30"/>
      <c r="X26" s="58"/>
      <c r="Y26" s="4" t="s">
        <v>80</v>
      </c>
    </row>
    <row r="27" spans="1:29" s="97" customFormat="1" ht="13.5" customHeight="1">
      <c r="A27" s="96" t="s">
        <v>55</v>
      </c>
      <c r="B27" s="96"/>
      <c r="F27" s="98">
        <f>SUM(F14:F26)</f>
        <v>220</v>
      </c>
      <c r="G27" s="99">
        <f>SUM(G14:G26)</f>
        <v>100</v>
      </c>
      <c r="H27" s="99">
        <f aca="true" t="shared" si="2" ref="H27:W27">SUM(H14:H26)</f>
        <v>80</v>
      </c>
      <c r="I27" s="99">
        <f t="shared" si="2"/>
        <v>0</v>
      </c>
      <c r="J27" s="99">
        <f t="shared" si="2"/>
        <v>0</v>
      </c>
      <c r="K27" s="99">
        <f t="shared" si="2"/>
        <v>0</v>
      </c>
      <c r="L27" s="99">
        <f t="shared" si="2"/>
        <v>0</v>
      </c>
      <c r="M27" s="99">
        <f t="shared" si="2"/>
        <v>0</v>
      </c>
      <c r="N27" s="99">
        <f t="shared" si="2"/>
        <v>40</v>
      </c>
      <c r="O27" s="99">
        <f t="shared" si="2"/>
        <v>0</v>
      </c>
      <c r="P27" s="99">
        <f t="shared" si="2"/>
        <v>0</v>
      </c>
      <c r="Q27" s="99">
        <f t="shared" si="2"/>
        <v>0</v>
      </c>
      <c r="R27" s="99"/>
      <c r="S27" s="99">
        <f t="shared" si="2"/>
        <v>0</v>
      </c>
      <c r="T27" s="99">
        <f t="shared" si="2"/>
        <v>0</v>
      </c>
      <c r="U27" s="99">
        <f t="shared" si="2"/>
        <v>0</v>
      </c>
      <c r="V27" s="99">
        <f t="shared" si="2"/>
        <v>0</v>
      </c>
      <c r="W27" s="99">
        <f t="shared" si="2"/>
        <v>0</v>
      </c>
      <c r="X27" s="100"/>
      <c r="AC27" s="1"/>
    </row>
    <row r="28" spans="3:24" s="4" customFormat="1" ht="15" customHeight="1"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X28" s="58"/>
    </row>
    <row r="29" spans="1:24" s="4" customFormat="1" ht="13.5" customHeight="1">
      <c r="A29" s="34" t="s">
        <v>42</v>
      </c>
      <c r="C29" s="29"/>
      <c r="D29" s="29"/>
      <c r="E29" s="29"/>
      <c r="F29" s="6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X29" s="58"/>
    </row>
    <row r="30" spans="1:24" s="4" customFormat="1" ht="13.5" customHeight="1">
      <c r="A30" s="61" t="s">
        <v>61</v>
      </c>
      <c r="C30" s="48">
        <v>0</v>
      </c>
      <c r="D30" s="5" t="s">
        <v>56</v>
      </c>
      <c r="E30" s="47">
        <v>1</v>
      </c>
      <c r="F30" s="69">
        <f>C30*E30</f>
        <v>0</v>
      </c>
      <c r="G30" s="3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58"/>
    </row>
    <row r="31" spans="1:25" s="25" customFormat="1" ht="25.5" customHeight="1">
      <c r="A31" s="121" t="s">
        <v>43</v>
      </c>
      <c r="B31" s="121"/>
      <c r="C31" s="48">
        <v>0</v>
      </c>
      <c r="D31" s="5" t="s">
        <v>63</v>
      </c>
      <c r="E31" s="47">
        <v>20</v>
      </c>
      <c r="F31" s="69">
        <f>C31*E31</f>
        <v>0</v>
      </c>
      <c r="G31" s="3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58"/>
      <c r="Y31" s="25" t="s">
        <v>58</v>
      </c>
    </row>
    <row r="32" spans="1:24" s="25" customFormat="1" ht="25.5" customHeight="1">
      <c r="A32" s="63" t="s">
        <v>62</v>
      </c>
      <c r="B32" s="62"/>
      <c r="C32" s="48">
        <v>0</v>
      </c>
      <c r="D32" s="5" t="s">
        <v>63</v>
      </c>
      <c r="E32" s="47">
        <v>4</v>
      </c>
      <c r="F32" s="69">
        <f>C32*E32</f>
        <v>0</v>
      </c>
      <c r="G32" s="3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8"/>
    </row>
    <row r="33" spans="1:25" s="4" customFormat="1" ht="13.5" customHeight="1">
      <c r="A33" s="53" t="s">
        <v>44</v>
      </c>
      <c r="C33" s="48">
        <v>0</v>
      </c>
      <c r="D33" s="5" t="s">
        <v>28</v>
      </c>
      <c r="E33" s="49">
        <v>0</v>
      </c>
      <c r="F33" s="69">
        <f>C33*E33</f>
        <v>0</v>
      </c>
      <c r="G33" s="3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8"/>
      <c r="Y33" s="25" t="s">
        <v>58</v>
      </c>
    </row>
    <row r="34" spans="1:25" s="4" customFormat="1" ht="13.5" customHeight="1">
      <c r="A34" s="53" t="s">
        <v>68</v>
      </c>
      <c r="C34" s="48">
        <v>0</v>
      </c>
      <c r="D34" s="5" t="s">
        <v>63</v>
      </c>
      <c r="E34" s="49">
        <v>4</v>
      </c>
      <c r="F34" s="69">
        <f>C34*E34</f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8"/>
      <c r="Y34" s="25"/>
    </row>
    <row r="35" spans="1:29" s="97" customFormat="1" ht="13.5" customHeight="1">
      <c r="A35" s="96" t="s">
        <v>59</v>
      </c>
      <c r="B35" s="96"/>
      <c r="F35" s="98">
        <f>SUM(F30:F34)</f>
        <v>0</v>
      </c>
      <c r="G35" s="99">
        <f>SUM(G30:G33)</f>
        <v>0</v>
      </c>
      <c r="H35" s="99">
        <f aca="true" t="shared" si="3" ref="H35:Q35">SUM(H31:H33)</f>
        <v>0</v>
      </c>
      <c r="I35" s="99">
        <f t="shared" si="3"/>
        <v>0</v>
      </c>
      <c r="J35" s="99">
        <f t="shared" si="3"/>
        <v>0</v>
      </c>
      <c r="K35" s="99">
        <f t="shared" si="3"/>
        <v>0</v>
      </c>
      <c r="L35" s="99">
        <f t="shared" si="3"/>
        <v>0</v>
      </c>
      <c r="M35" s="99">
        <f t="shared" si="3"/>
        <v>0</v>
      </c>
      <c r="N35" s="99">
        <f t="shared" si="3"/>
        <v>0</v>
      </c>
      <c r="O35" s="99">
        <f t="shared" si="3"/>
        <v>0</v>
      </c>
      <c r="P35" s="99">
        <f t="shared" si="3"/>
        <v>0</v>
      </c>
      <c r="Q35" s="99">
        <f t="shared" si="3"/>
        <v>0</v>
      </c>
      <c r="R35" s="99"/>
      <c r="S35" s="99">
        <f>SUM(S31:S33)</f>
        <v>0</v>
      </c>
      <c r="T35" s="99">
        <f>SUM(T31:T33)</f>
        <v>0</v>
      </c>
      <c r="U35" s="99">
        <f>SUM(U31:U33)</f>
        <v>0</v>
      </c>
      <c r="V35" s="99">
        <f>SUM(V31:V33)</f>
        <v>0</v>
      </c>
      <c r="W35" s="99">
        <f>SUM(W31:W33)</f>
        <v>0</v>
      </c>
      <c r="X35" s="100"/>
      <c r="AC35" s="1"/>
    </row>
    <row r="36" ht="12.75">
      <c r="X36" s="58"/>
    </row>
    <row r="37" ht="12.75">
      <c r="X37" s="58"/>
    </row>
    <row r="38" s="13" customFormat="1" ht="12.75">
      <c r="X38" s="58"/>
    </row>
    <row r="39" spans="1:24" ht="12.75">
      <c r="A39" s="1" t="s">
        <v>45</v>
      </c>
      <c r="F39" s="64"/>
      <c r="X39" s="58"/>
    </row>
    <row r="40" spans="6:24" ht="12.75">
      <c r="F40" s="64"/>
      <c r="X40" s="58"/>
    </row>
    <row r="41" spans="1:24" ht="12.75">
      <c r="A41" t="s">
        <v>46</v>
      </c>
      <c r="F41" s="64"/>
      <c r="X41" s="58"/>
    </row>
    <row r="42" spans="1:24" ht="12.75">
      <c r="A42" t="s">
        <v>47</v>
      </c>
      <c r="F42" s="64"/>
      <c r="X42" s="58"/>
    </row>
    <row r="43" spans="1:24" ht="12.75">
      <c r="A43" t="s">
        <v>29</v>
      </c>
      <c r="F43" s="64"/>
      <c r="X43" s="58"/>
    </row>
    <row r="44" spans="1:24" ht="12.75">
      <c r="A44" t="s">
        <v>30</v>
      </c>
      <c r="F44" s="64"/>
      <c r="X44" s="58"/>
    </row>
    <row r="45" spans="1:24" ht="12.75">
      <c r="A45" t="s">
        <v>31</v>
      </c>
      <c r="F45" s="64"/>
      <c r="X45" s="58"/>
    </row>
    <row r="46" spans="1:24" ht="12.75">
      <c r="A46" t="s">
        <v>32</v>
      </c>
      <c r="F46" s="64"/>
      <c r="X46" s="58"/>
    </row>
    <row r="47" spans="1:25" ht="12.75">
      <c r="A47" t="s">
        <v>33</v>
      </c>
      <c r="E47">
        <v>4</v>
      </c>
      <c r="F47" s="64"/>
      <c r="X47" s="58"/>
      <c r="Y47" t="s">
        <v>70</v>
      </c>
    </row>
    <row r="48" spans="1:24" ht="12.75">
      <c r="A48" s="53" t="s">
        <v>34</v>
      </c>
      <c r="B48" s="53"/>
      <c r="F48" s="64"/>
      <c r="X48" s="58"/>
    </row>
    <row r="49" spans="1:24" ht="12.75">
      <c r="A49" s="53" t="s">
        <v>36</v>
      </c>
      <c r="B49" s="53"/>
      <c r="F49" s="64"/>
      <c r="X49" s="58"/>
    </row>
    <row r="50" spans="1:25" s="71" customFormat="1" ht="51">
      <c r="A50" s="71" t="s">
        <v>48</v>
      </c>
      <c r="E50" s="71">
        <v>2</v>
      </c>
      <c r="F50" s="74"/>
      <c r="X50" s="72"/>
      <c r="Y50" s="73" t="s">
        <v>71</v>
      </c>
    </row>
    <row r="51" spans="6:24" ht="12.75" hidden="1">
      <c r="F51" s="64"/>
      <c r="X51" s="58"/>
    </row>
    <row r="52" spans="1:24" ht="12.75">
      <c r="A52" t="s">
        <v>49</v>
      </c>
      <c r="F52" s="64"/>
      <c r="X52" s="58"/>
    </row>
    <row r="53" spans="1:24" ht="12.75">
      <c r="A53" t="s">
        <v>39</v>
      </c>
      <c r="E53">
        <v>1</v>
      </c>
      <c r="F53" s="64"/>
      <c r="X53" s="58"/>
    </row>
    <row r="54" spans="1:24" ht="12.75">
      <c r="A54" t="s">
        <v>41</v>
      </c>
      <c r="B54" s="51"/>
      <c r="F54" s="64"/>
      <c r="X54" s="58"/>
    </row>
  </sheetData>
  <mergeCells count="3">
    <mergeCell ref="J9:W9"/>
    <mergeCell ref="A31:B31"/>
    <mergeCell ref="A9:F10"/>
  </mergeCells>
  <printOptions/>
  <pageMargins left="0.75" right="0.75" top="1.25" bottom="1" header="0.5" footer="0.5"/>
  <pageSetup fitToHeight="1" fitToWidth="1" horizontalDpi="600" verticalDpi="600" orientation="landscape" scale="54" r:id="rId1"/>
  <headerFooter alignWithMargins="0">
    <oddHeader>&amp;C&amp;"Arial,Bold"&amp;14NCSX June 2007 ETC 
TABLE I - Design Labor</oddHeader>
    <oddFooter>&amp;L&amp;F&amp;C&amp;"Arial,Bold"&amp;A    &amp;P of &amp;N&amp;R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4" sqref="A4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17.421875" style="0" customWidth="1"/>
    <col min="5" max="5" width="13.140625" style="0" bestFit="1" customWidth="1"/>
    <col min="12" max="12" width="3.421875" style="0" customWidth="1"/>
    <col min="13" max="13" width="53.710937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1" s="13" customFormat="1" ht="12.75">
      <c r="A7" s="40"/>
      <c r="B7" s="41"/>
      <c r="C7" s="42"/>
      <c r="D7" s="42"/>
      <c r="E7" s="42"/>
      <c r="F7" s="42"/>
      <c r="G7" s="42"/>
      <c r="H7" s="42"/>
      <c r="I7" s="43"/>
      <c r="J7" s="41"/>
      <c r="K7" s="44"/>
    </row>
    <row r="8" ht="12.75">
      <c r="A8" s="1"/>
    </row>
    <row r="9" s="76" customFormat="1" ht="12.75">
      <c r="A9" s="75" t="s">
        <v>1</v>
      </c>
    </row>
    <row r="10" s="76" customFormat="1" ht="12.75">
      <c r="A10" s="75"/>
    </row>
    <row r="11" spans="1:5" s="76" customFormat="1" ht="20.25" customHeight="1">
      <c r="A11" s="123" t="s">
        <v>72</v>
      </c>
      <c r="B11" s="123"/>
      <c r="C11" s="123"/>
      <c r="D11" s="123"/>
      <c r="E11" s="123"/>
    </row>
  </sheetData>
  <mergeCells count="1">
    <mergeCell ref="A11:E11"/>
  </mergeCells>
  <printOptions/>
  <pageMargins left="0.75" right="0.75" top="1" bottom="1" header="0.5" footer="0.5"/>
  <pageSetup fitToHeight="1" fitToWidth="1" horizontalDpi="600" verticalDpi="600" orientation="landscape" scale="59" r:id="rId2"/>
  <headerFooter alignWithMargins="0">
    <oddHeader>&amp;C&amp;"Arial,Bold"&amp;14NCSX June 2007 ETC 
TABLE II - Materials and Subcontracts</oddHeader>
    <oddFooter>&amp;L&amp;F&amp;C&amp;"Arial,Bold"&amp;A    &amp;P of &amp;N&amp;R
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2.00390625" style="32" bestFit="1" customWidth="1"/>
    <col min="4" max="4" width="10.28125" style="0" bestFit="1" customWidth="1"/>
    <col min="5" max="5" width="10.57421875" style="0" bestFit="1" customWidth="1"/>
    <col min="6" max="6" width="10.28125" style="0" customWidth="1"/>
    <col min="7" max="7" width="9.28125" style="0" customWidth="1"/>
    <col min="8" max="8" width="9.8515625" style="0" bestFit="1" customWidth="1"/>
    <col min="9" max="9" width="10.28125" style="0" customWidth="1"/>
    <col min="10" max="11" width="11.140625" style="0" customWidth="1"/>
    <col min="12" max="12" width="87.28125" style="0" customWidth="1"/>
    <col min="13" max="13" width="11.421875" style="0" bestFit="1" customWidth="1"/>
    <col min="14" max="14" width="4.140625" style="0" bestFit="1" customWidth="1"/>
    <col min="15" max="16" width="5.8515625" style="0" bestFit="1" customWidth="1"/>
    <col min="17" max="17" width="4.28125" style="0" bestFit="1" customWidth="1"/>
    <col min="18" max="18" width="5.8515625" style="0" bestFit="1" customWidth="1"/>
    <col min="19" max="25" width="3.28125" style="0" bestFit="1" customWidth="1"/>
    <col min="26" max="26" width="1.7109375" style="0" customWidth="1"/>
    <col min="27" max="27" width="70.2812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3" s="13" customFormat="1" ht="12.75">
      <c r="A7" s="40"/>
      <c r="B7" s="40"/>
      <c r="C7" s="41"/>
      <c r="D7" s="42"/>
      <c r="E7" s="42"/>
      <c r="F7" s="42"/>
      <c r="G7" s="42"/>
      <c r="H7" s="42"/>
      <c r="I7" s="42"/>
      <c r="J7" s="43"/>
      <c r="K7" s="43"/>
      <c r="L7" s="41"/>
      <c r="M7" s="44"/>
    </row>
    <row r="8" spans="1:13" s="46" customFormat="1" ht="12.75">
      <c r="A8" s="36"/>
      <c r="B8" s="36"/>
      <c r="C8" s="37"/>
      <c r="D8" s="38"/>
      <c r="E8" s="38"/>
      <c r="F8" s="38"/>
      <c r="G8" s="38"/>
      <c r="H8" s="38"/>
      <c r="I8" s="38"/>
      <c r="J8" s="45"/>
      <c r="K8" s="45"/>
      <c r="L8" s="37"/>
      <c r="M8" s="35"/>
    </row>
    <row r="9" spans="1:6" ht="15.75">
      <c r="A9" s="66" t="s">
        <v>24</v>
      </c>
      <c r="B9" s="66"/>
      <c r="C9" s="65"/>
      <c r="D9" s="38"/>
      <c r="E9" s="38"/>
      <c r="F9" s="38"/>
    </row>
    <row r="10" spans="1:6" ht="15.75">
      <c r="A10" s="66"/>
      <c r="B10" s="66"/>
      <c r="C10" s="65"/>
      <c r="D10" s="38"/>
      <c r="E10" s="38"/>
      <c r="F10" s="38"/>
    </row>
    <row r="11" s="76" customFormat="1" ht="12.75">
      <c r="A11" s="75" t="s">
        <v>1</v>
      </c>
    </row>
    <row r="12" s="76" customFormat="1" ht="12.75">
      <c r="A12" s="75"/>
    </row>
    <row r="13" spans="1:15" s="91" customFormat="1" ht="15">
      <c r="A13" s="123" t="s">
        <v>65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93"/>
      <c r="M13" s="93"/>
      <c r="N13" s="93"/>
      <c r="O13" s="93"/>
    </row>
    <row r="14" spans="1:15" s="76" customFormat="1" ht="9" customHeight="1">
      <c r="A14" s="92"/>
      <c r="B14" s="92"/>
      <c r="C14" s="92"/>
      <c r="D14" s="92"/>
      <c r="E14" s="92"/>
      <c r="F14" s="92"/>
      <c r="G14" s="77"/>
      <c r="H14" s="124"/>
      <c r="I14" s="124"/>
      <c r="J14" s="124"/>
      <c r="K14" s="124"/>
      <c r="L14" s="124"/>
      <c r="M14" s="124"/>
      <c r="N14" s="124"/>
      <c r="O14" s="124"/>
    </row>
  </sheetData>
  <mergeCells count="5">
    <mergeCell ref="N14:O14"/>
    <mergeCell ref="A13:K13"/>
    <mergeCell ref="H14:I14"/>
    <mergeCell ref="J14:K14"/>
    <mergeCell ref="L14:M14"/>
  </mergeCells>
  <printOptions gridLines="1"/>
  <pageMargins left="0.17" right="0.17" top="0.89" bottom="0.37" header="0.24" footer="0.17"/>
  <pageSetup fitToHeight="1" fitToWidth="1" horizontalDpi="600" verticalDpi="600" orientation="landscape" scale="59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7" max="7" width="13.5742187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9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19" t="s">
        <v>81</v>
      </c>
      <c r="H9" s="18"/>
      <c r="I9" s="18" t="s">
        <v>82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33" t="s">
        <v>85</v>
      </c>
      <c r="E10" s="33"/>
      <c r="F10" s="5"/>
      <c r="G10" s="5"/>
      <c r="H10" s="1" t="s">
        <v>86</v>
      </c>
      <c r="L10" s="1"/>
    </row>
    <row r="11" spans="4:12" ht="12.75">
      <c r="D11" s="5"/>
      <c r="E11" s="5"/>
      <c r="F11" s="5"/>
      <c r="G11" s="95" t="s">
        <v>87</v>
      </c>
      <c r="L11" s="1"/>
    </row>
    <row r="12" spans="2:12" ht="12.75">
      <c r="B12" s="1" t="s">
        <v>83</v>
      </c>
      <c r="D12" s="5"/>
      <c r="E12" s="5"/>
      <c r="F12" s="33" t="s">
        <v>85</v>
      </c>
      <c r="G12" s="33"/>
      <c r="H12" s="1" t="s">
        <v>88</v>
      </c>
      <c r="L12" s="1"/>
    </row>
    <row r="13" spans="2:12" ht="12.75">
      <c r="B13" s="1"/>
      <c r="D13" s="5"/>
      <c r="E13" s="5"/>
      <c r="F13" s="33"/>
      <c r="G13" s="33"/>
      <c r="L13" s="1"/>
    </row>
    <row r="14" s="71" customFormat="1" ht="29.25" customHeight="1">
      <c r="B14" s="94" t="s">
        <v>84</v>
      </c>
    </row>
    <row r="15" spans="4:7" s="1" customFormat="1" ht="12.75">
      <c r="D15" s="33"/>
      <c r="E15" s="33"/>
      <c r="F15" s="33"/>
      <c r="G15" s="33"/>
    </row>
    <row r="16" spans="1:7" s="1" customFormat="1" ht="12.75">
      <c r="A16" s="107" t="s">
        <v>95</v>
      </c>
      <c r="D16" s="33"/>
      <c r="E16" s="33"/>
      <c r="F16" s="33"/>
      <c r="G16" s="33"/>
    </row>
    <row r="17" s="71" customFormat="1" ht="12.75" customHeight="1">
      <c r="B17" s="94"/>
    </row>
    <row r="18" spans="1:20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="46" customFormat="1" ht="12.75">
      <c r="A19" s="16" t="s">
        <v>94</v>
      </c>
    </row>
    <row r="20" spans="6:17" s="108" customFormat="1" ht="12.75">
      <c r="F20" s="109"/>
      <c r="G20" s="109"/>
      <c r="N20" s="126" t="s">
        <v>96</v>
      </c>
      <c r="O20" s="126"/>
      <c r="P20" s="110" t="s">
        <v>97</v>
      </c>
      <c r="Q20" s="111"/>
    </row>
    <row r="21" spans="1:17" s="112" customFormat="1" ht="25.5">
      <c r="A21" s="112" t="s">
        <v>98</v>
      </c>
      <c r="B21" s="127" t="s">
        <v>99</v>
      </c>
      <c r="C21" s="127"/>
      <c r="D21" s="127"/>
      <c r="E21" s="127"/>
      <c r="F21" s="127"/>
      <c r="G21" s="113" t="s">
        <v>100</v>
      </c>
      <c r="H21" s="127" t="s">
        <v>101</v>
      </c>
      <c r="I21" s="127"/>
      <c r="J21" s="127"/>
      <c r="K21" s="127" t="s">
        <v>102</v>
      </c>
      <c r="L21" s="127"/>
      <c r="M21" s="127"/>
      <c r="N21" s="112" t="s">
        <v>12</v>
      </c>
      <c r="O21" s="112" t="s">
        <v>10</v>
      </c>
      <c r="P21" s="112" t="s">
        <v>12</v>
      </c>
      <c r="Q21" s="112" t="s">
        <v>10</v>
      </c>
    </row>
    <row r="22" spans="1:13" s="116" customFormat="1" ht="12.75">
      <c r="A22" s="114"/>
      <c r="B22" s="129"/>
      <c r="C22" s="129"/>
      <c r="D22" s="129"/>
      <c r="E22" s="129"/>
      <c r="F22" s="129"/>
      <c r="G22" s="115"/>
      <c r="H22" s="130"/>
      <c r="I22" s="130"/>
      <c r="J22" s="130"/>
      <c r="K22" s="130"/>
      <c r="L22" s="130"/>
      <c r="M22" s="130"/>
    </row>
    <row r="23" spans="1:8" ht="12.75">
      <c r="A23" s="1" t="s">
        <v>89</v>
      </c>
      <c r="E23" s="5"/>
      <c r="F23" s="5"/>
      <c r="G23" s="5"/>
      <c r="H23" s="5"/>
    </row>
    <row r="24" spans="2:13" s="116" customFormat="1" ht="12.75">
      <c r="B24" s="130"/>
      <c r="C24" s="130"/>
      <c r="D24" s="130"/>
      <c r="E24" s="130"/>
      <c r="F24" s="130"/>
      <c r="G24" s="115"/>
      <c r="H24" s="130"/>
      <c r="I24" s="130"/>
      <c r="J24" s="130"/>
      <c r="K24" s="130"/>
      <c r="L24" s="130"/>
      <c r="M24" s="130"/>
    </row>
    <row r="25" spans="2:13" s="117" customFormat="1" ht="12.75">
      <c r="B25" s="128"/>
      <c r="C25" s="128"/>
      <c r="D25" s="128"/>
      <c r="E25" s="128"/>
      <c r="F25" s="128"/>
      <c r="G25" s="118"/>
      <c r="H25" s="128"/>
      <c r="I25" s="128"/>
      <c r="J25" s="128"/>
      <c r="K25" s="128"/>
      <c r="L25" s="128"/>
      <c r="M25" s="128"/>
    </row>
    <row r="26" spans="5:8" ht="12.75">
      <c r="E26" s="5"/>
      <c r="F26" s="5"/>
      <c r="G26" s="5"/>
      <c r="H26" s="5"/>
    </row>
    <row r="27" spans="1:8" s="1" customFormat="1" ht="12.75">
      <c r="A27" s="1" t="s">
        <v>103</v>
      </c>
      <c r="E27" s="33"/>
      <c r="F27" s="33"/>
      <c r="G27" s="33"/>
      <c r="H27" s="33"/>
    </row>
    <row r="28" spans="1:8" s="1" customFormat="1" ht="12.75">
      <c r="A28" s="1" t="s">
        <v>104</v>
      </c>
      <c r="B28" s="1" t="s">
        <v>105</v>
      </c>
      <c r="E28" s="33"/>
      <c r="F28" s="33"/>
      <c r="G28" s="33"/>
      <c r="H28" s="33"/>
    </row>
    <row r="29" spans="2:8" s="1" customFormat="1" ht="12.75">
      <c r="B29" s="1" t="s">
        <v>106</v>
      </c>
      <c r="E29" s="33"/>
      <c r="F29" s="33"/>
      <c r="G29" s="33"/>
      <c r="H29" s="33"/>
    </row>
    <row r="30" spans="1:8" s="1" customFormat="1" ht="12.75">
      <c r="A30" s="1" t="s">
        <v>107</v>
      </c>
      <c r="B30" s="1" t="s">
        <v>108</v>
      </c>
      <c r="E30" s="33"/>
      <c r="F30" s="33"/>
      <c r="G30" s="33"/>
      <c r="H30" s="33"/>
    </row>
    <row r="31" spans="2:8" s="1" customFormat="1" ht="12.75">
      <c r="B31" s="1" t="s">
        <v>109</v>
      </c>
      <c r="E31" s="33"/>
      <c r="F31" s="33"/>
      <c r="G31" s="33"/>
      <c r="H31" s="33"/>
    </row>
    <row r="32" s="1" customFormat="1" ht="12.75">
      <c r="B32" s="1" t="s">
        <v>110</v>
      </c>
    </row>
    <row r="33" spans="1:2" s="1" customFormat="1" ht="12.75">
      <c r="A33" s="1" t="s">
        <v>111</v>
      </c>
      <c r="B33" s="1" t="s">
        <v>112</v>
      </c>
    </row>
    <row r="34" s="1" customFormat="1" ht="12.75">
      <c r="B34" s="1" t="s">
        <v>113</v>
      </c>
    </row>
    <row r="35" spans="1:2" s="1" customFormat="1" ht="12.75">
      <c r="A35" s="1" t="s">
        <v>114</v>
      </c>
      <c r="B35" s="1" t="s">
        <v>115</v>
      </c>
    </row>
    <row r="36" s="1" customFormat="1" ht="12.75">
      <c r="B36" s="1" t="s">
        <v>116</v>
      </c>
    </row>
    <row r="37" spans="5:8" ht="12.75">
      <c r="E37" s="5"/>
      <c r="F37" s="5"/>
      <c r="G37" s="5"/>
      <c r="H37" s="5"/>
    </row>
    <row r="38" spans="5:8" ht="12.75">
      <c r="E38" s="5"/>
      <c r="F38" s="5"/>
      <c r="G38" s="5"/>
      <c r="H38" s="5"/>
    </row>
    <row r="39" spans="5:8" ht="12.75">
      <c r="E39" s="5"/>
      <c r="F39" s="5"/>
      <c r="G39" s="5"/>
      <c r="H39" s="5"/>
    </row>
    <row r="40" spans="5:8" ht="12.75">
      <c r="E40" s="5"/>
      <c r="F40" s="5"/>
      <c r="G40" s="5"/>
      <c r="H40" s="5"/>
    </row>
    <row r="41" spans="5:8" ht="12.75">
      <c r="E41" s="5"/>
      <c r="F41" s="5"/>
      <c r="G41" s="5"/>
      <c r="H41" s="5"/>
    </row>
    <row r="42" spans="5:8" ht="12.75">
      <c r="E42" s="5"/>
      <c r="F42" s="5"/>
      <c r="G42" s="5"/>
      <c r="H42" s="5"/>
    </row>
  </sheetData>
  <mergeCells count="13">
    <mergeCell ref="B25:F25"/>
    <mergeCell ref="H25:J25"/>
    <mergeCell ref="K25:M25"/>
    <mergeCell ref="B22:F22"/>
    <mergeCell ref="H22:J22"/>
    <mergeCell ref="K22:M22"/>
    <mergeCell ref="B24:F24"/>
    <mergeCell ref="H24:J24"/>
    <mergeCell ref="K24:M24"/>
    <mergeCell ref="N20:O20"/>
    <mergeCell ref="B21:F21"/>
    <mergeCell ref="H21:J21"/>
    <mergeCell ref="K21:M21"/>
  </mergeCells>
  <printOptions/>
  <pageMargins left="0.75" right="0.75" top="1.25" bottom="1" header="0.75" footer="0.5"/>
  <pageSetup fitToHeight="1" fitToWidth="1" horizontalDpi="600" verticalDpi="600" orientation="landscape" scale="66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 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2007-06-19T14:40:50Z</cp:lastPrinted>
  <dcterms:created xsi:type="dcterms:W3CDTF">2001-10-24T18:11:20Z</dcterms:created>
  <dcterms:modified xsi:type="dcterms:W3CDTF">2007-06-19T17:01:26Z</dcterms:modified>
  <cp:category/>
  <cp:version/>
  <cp:contentType/>
  <cp:contentStatus/>
</cp:coreProperties>
</file>