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P3" sheetId="1" r:id="rId1"/>
  </sheets>
  <definedNames>
    <definedName name="_xlnm.Print_Area" localSheetId="0">'P3'!$A$4:$G$230</definedName>
    <definedName name="_xlnm.Print_Titles" localSheetId="0">'P3'!$1:$3</definedName>
  </definedNames>
  <calcPr fullCalcOnLoad="1"/>
</workbook>
</file>

<file path=xl/sharedStrings.xml><?xml version="1.0" encoding="utf-8"?>
<sst xmlns="http://schemas.openxmlformats.org/spreadsheetml/2006/main" count="435" uniqueCount="184">
  <si>
    <t>111 - Limiters</t>
  </si>
  <si>
    <t>121 - Vacuum Vessel Assembly</t>
  </si>
  <si>
    <t xml:space="preserve">122 - Vacuum Vessel Thermal Insulation          </t>
  </si>
  <si>
    <t xml:space="preserve">123 - Vacuum Vessel Heating and Cooling Distrib </t>
  </si>
  <si>
    <t>124 - Vacuum Vessel Supports</t>
  </si>
  <si>
    <t>125 - Vacuum Vessel Local I&amp;C</t>
  </si>
  <si>
    <t>131 - TF Coils</t>
  </si>
  <si>
    <t>132 - PF Coils</t>
  </si>
  <si>
    <t>133 - External Trim Coils</t>
  </si>
  <si>
    <t>134 - Conventional Coil Local</t>
  </si>
  <si>
    <t xml:space="preserve">141 - Modular Coil Winding Form                 </t>
  </si>
  <si>
    <t xml:space="preserve">142 - Modular Coil Windings and Assembly        </t>
  </si>
  <si>
    <t>143 - Modular Coil Local I&amp;C</t>
  </si>
  <si>
    <t xml:space="preserve">144 - Modular Coil Winding Facility &amp; Fixtures  </t>
  </si>
  <si>
    <t>161 - LN2 Distribution</t>
  </si>
  <si>
    <t>162 - Electrical Leads</t>
  </si>
  <si>
    <t>163 - Coil Protection System</t>
  </si>
  <si>
    <t>171 -Cryostat</t>
  </si>
  <si>
    <t>172 - Base Support Structure</t>
  </si>
  <si>
    <t xml:space="preserve">181 - Field Period Assembly Planning/Oversight  </t>
  </si>
  <si>
    <t xml:space="preserve">182 - TFTR Test Cell Area preparations          </t>
  </si>
  <si>
    <t xml:space="preserve">183 - Receive Inspect  and Test Coils           </t>
  </si>
  <si>
    <t xml:space="preserve">184 - Receive  Inspect  and Test VV             </t>
  </si>
  <si>
    <t>185 - Assemble Field Periods</t>
  </si>
  <si>
    <t xml:space="preserve">186 - Tooling Design and Fabrication            </t>
  </si>
  <si>
    <t>187 - Measurement Systems</t>
  </si>
  <si>
    <t xml:space="preserve">191 - Stellarator Core Management &amp; Oversight   </t>
  </si>
  <si>
    <t xml:space="preserve">192 - Stellarator Core Integration &amp; Analysis   </t>
  </si>
  <si>
    <t xml:space="preserve">250 - Neutral Beam Injection System             </t>
  </si>
  <si>
    <t xml:space="preserve">411 - Auxliary AC Power Systems                 </t>
  </si>
  <si>
    <t xml:space="preserve">412 - Experimental AC Power Systems             </t>
  </si>
  <si>
    <t>422 - D-Site AC/DC Converters</t>
  </si>
  <si>
    <t>431 - C-Site DC Systems</t>
  </si>
  <si>
    <t>432 - D-to-C Site DC Systems</t>
  </si>
  <si>
    <t>433 - D-Site DC Systems</t>
  </si>
  <si>
    <t>441 - Electrical Interlocks</t>
  </si>
  <si>
    <t>442 - Kirk Key Interlocks</t>
  </si>
  <si>
    <t xml:space="preserve">443 - Real Time Control Systems                 </t>
  </si>
  <si>
    <t>444 - Instrument Systems</t>
  </si>
  <si>
    <t>445 - Coil protection Systems</t>
  </si>
  <si>
    <t>446 - Ground Fault Monitoring</t>
  </si>
  <si>
    <t xml:space="preserve">451 - System Design and Interfaces              </t>
  </si>
  <si>
    <t xml:space="preserve">452 - Electrical Systems Support                </t>
  </si>
  <si>
    <t>453 - System Testing (PTP's)</t>
  </si>
  <si>
    <t>611 - C-Site Cooling System</t>
  </si>
  <si>
    <t xml:space="preserve">612 - NB Water Cooling Systems                  </t>
  </si>
  <si>
    <t>613 - Vacuum Pumping System</t>
  </si>
  <si>
    <t>614 - Bakeout Water System</t>
  </si>
  <si>
    <t>621 - LN2-LHe Supply System</t>
  </si>
  <si>
    <t>622 - LN2 Coil Cooling Supply</t>
  </si>
  <si>
    <t xml:space="preserve">623 - GN2 Cryostat Cooling System               </t>
  </si>
  <si>
    <t xml:space="preserve">740 - Machine Assembly Planning and Oversight   </t>
  </si>
  <si>
    <t xml:space="preserve">741 - Planning Prior to Machine Assembly        </t>
  </si>
  <si>
    <t>742 - Construction Management</t>
  </si>
  <si>
    <t xml:space="preserve">750 - Test Cell &amp; Basement Assembly Operations  </t>
  </si>
  <si>
    <t>76 - 76 - Tooling Design &amp; Fabrication</t>
  </si>
  <si>
    <t xml:space="preserve">810 - Project Management &amp; Control              </t>
  </si>
  <si>
    <t>820 - Project Engineering</t>
  </si>
  <si>
    <t>840 - Project Physics</t>
  </si>
  <si>
    <t>AA - PPPL Allocations</t>
  </si>
  <si>
    <t>CC - Contingency</t>
  </si>
  <si>
    <t>WBS 11 - Plasma Facing Components</t>
  </si>
  <si>
    <t>Subtotal WBS 11</t>
  </si>
  <si>
    <t>WBS 12 - Vacuum Vessel</t>
  </si>
  <si>
    <t>Subtotal WBS 12</t>
  </si>
  <si>
    <t>Work Breakdown Structure (WBS)</t>
  </si>
  <si>
    <t>(K$)</t>
  </si>
  <si>
    <t>Delta</t>
  </si>
  <si>
    <t>WBS 13 - Conventional Coils</t>
  </si>
  <si>
    <t>130 - Conventional Coils</t>
  </si>
  <si>
    <t>Subtotal WBS 13</t>
  </si>
  <si>
    <t>WBS 14 - Modular Coils</t>
  </si>
  <si>
    <t>Subtotal WBS 14</t>
  </si>
  <si>
    <t>151 - Structures and Base</t>
  </si>
  <si>
    <t>WBS 15 - Coil Support Structure</t>
  </si>
  <si>
    <t>Subtotal WBS 15</t>
  </si>
  <si>
    <t>WBS 16 - Coil Services</t>
  </si>
  <si>
    <t>WBS 17 - Cryostat and Base Support Structure</t>
  </si>
  <si>
    <t>Subtotal WBS 16</t>
  </si>
  <si>
    <t>Subtotal WBS 17</t>
  </si>
  <si>
    <t>WBS 18 - Field Period Assembly</t>
  </si>
  <si>
    <t>Subtotal WBS 18</t>
  </si>
  <si>
    <t>WBS 19 - Stellarator Core Management and Integration</t>
  </si>
  <si>
    <t>Subtotal WBS 19</t>
  </si>
  <si>
    <t>WBS 21 - Fueling Systems</t>
  </si>
  <si>
    <t>Subtotal WBS 21</t>
  </si>
  <si>
    <t>WBS 22 - Torus Vacuum Pumping Systems</t>
  </si>
  <si>
    <t>Subtotal WBS 22</t>
  </si>
  <si>
    <t>Subtotal WBS 25</t>
  </si>
  <si>
    <t>WBS 25 - Neutral Beam Injection systems</t>
  </si>
  <si>
    <t>210 - Fueling Systems</t>
  </si>
  <si>
    <t>220 - Torus Vacuum Pumping Systems</t>
  </si>
  <si>
    <t>WBS 31 - Magnetic Diagnostic Systems</t>
  </si>
  <si>
    <t>WBS 36 - Edge and Divertor Diagnostics Systems</t>
  </si>
  <si>
    <t>310 - Magnetic Diagnostics</t>
  </si>
  <si>
    <t>Subtotal WBS 31</t>
  </si>
  <si>
    <t>360 - Edge and Divertor Diagnostics</t>
  </si>
  <si>
    <t>Subtotal WBS 36</t>
  </si>
  <si>
    <t>WBS 38 - Electron Beam Mapping Systems</t>
  </si>
  <si>
    <t>380 - Electron Beam (EB) Mapping</t>
  </si>
  <si>
    <t>Subtotal WBS 38</t>
  </si>
  <si>
    <t xml:space="preserve"> </t>
  </si>
  <si>
    <t>WBS 39 - Diagnostic Integration</t>
  </si>
  <si>
    <t>390 - Diagnostics Integration</t>
  </si>
  <si>
    <t>WBS 41 - AC Power Systems</t>
  </si>
  <si>
    <t>Subtotal WBS 41</t>
  </si>
  <si>
    <t>WBS 42 - AC/DC Convertors</t>
  </si>
  <si>
    <t>Subtotal WBS 42</t>
  </si>
  <si>
    <t>WBS 43 - DC Systerms</t>
  </si>
  <si>
    <t>Subtotal WBS 43</t>
  </si>
  <si>
    <t>WBS 44 - Control and Protection Systems</t>
  </si>
  <si>
    <t>Subtotal WBS 44</t>
  </si>
  <si>
    <t>WBS 45 - Power Systems Design and Integration</t>
  </si>
  <si>
    <t>Subtotal WBS 45</t>
  </si>
  <si>
    <t>Subtotal WBS 39</t>
  </si>
  <si>
    <t>WBS 46 - FCPC Building Modifications</t>
  </si>
  <si>
    <t>460 - FCPC Building Modifications</t>
  </si>
  <si>
    <t>Subtotal WBS 46</t>
  </si>
  <si>
    <t>WBS 51 - TCP/IP Infrastructure Systems</t>
  </si>
  <si>
    <t>Subtotal WBS 51</t>
  </si>
  <si>
    <t>510 - TCP/IP Infrastructure Systems</t>
  </si>
  <si>
    <t>WBS 52 - Central Instrumentation &amp; Control</t>
  </si>
  <si>
    <t>Subtotal WBS 52</t>
  </si>
  <si>
    <t>WBS 53 - Data Acquisition &amp; Facility Computing</t>
  </si>
  <si>
    <t>520 - Central Instrumentation &amp; Control</t>
  </si>
  <si>
    <t>Subtotal WBS 53</t>
  </si>
  <si>
    <t>WBS 54 - Facility Timing &amp; Synchronization</t>
  </si>
  <si>
    <t>Subtotal WBS 54</t>
  </si>
  <si>
    <t>530 - Data Acquisition &amp; Facility Computing</t>
  </si>
  <si>
    <t>540 - Facility Timing &amp; Synchronization</t>
  </si>
  <si>
    <t>WBS 55 - Real Time Plasma &amp; Power Supply Control Systems</t>
  </si>
  <si>
    <t>550 - Real Time Plasma &amp; Power Supply Control Systems</t>
  </si>
  <si>
    <t>Subtotal WBS 55</t>
  </si>
  <si>
    <t>WBS 56 - Central Safety Interlock Systems</t>
  </si>
  <si>
    <t>560 - Central Safety Interlock Systems</t>
  </si>
  <si>
    <t>Subtotal WBS 56</t>
  </si>
  <si>
    <t>WBS 57 - Control Room Facility</t>
  </si>
  <si>
    <t>570 - Control Room Facility</t>
  </si>
  <si>
    <t>Subtotal WBS 57</t>
  </si>
  <si>
    <t>WBS 61 - Water Cooling Systems</t>
  </si>
  <si>
    <t>Subtotal WBS 61</t>
  </si>
  <si>
    <t>WBS 62 - Cryogenic Systems</t>
  </si>
  <si>
    <t>Subtotal WBS 62</t>
  </si>
  <si>
    <t>WBS 63 - Utility Systems</t>
  </si>
  <si>
    <t>630 - Utility Systems</t>
  </si>
  <si>
    <t>Subtotal WBS 63</t>
  </si>
  <si>
    <t>WBS 64 - PFC/VV Heating &amp; Cooling Systems</t>
  </si>
  <si>
    <t>640 - PFC/VV Heating &amp; Cooling</t>
  </si>
  <si>
    <t>Subtotal WBS 64</t>
  </si>
  <si>
    <t>WBS 65 - Facility Systems Integration</t>
  </si>
  <si>
    <t>650 - Facility Systems Integration</t>
  </si>
  <si>
    <t>Subtotal WBS 65</t>
  </si>
  <si>
    <t>WBS 71 - Shield Wall Modifications</t>
  </si>
  <si>
    <t>Subtotal WBS 71</t>
  </si>
  <si>
    <t>WBS 72 - Control Room Refurbishment</t>
  </si>
  <si>
    <t>720 - Control Room Refurbishment</t>
  </si>
  <si>
    <t>Subtotal WBS 72</t>
  </si>
  <si>
    <t>WBS 73 - Platform Design &amp; Fabrication</t>
  </si>
  <si>
    <t>730 - Platform Design &amp; Fabrication</t>
  </si>
  <si>
    <t>731 - Platform Design &amp; Fabrication</t>
  </si>
  <si>
    <t>Subtotal WBS 73</t>
  </si>
  <si>
    <t>WBS 74 - Machine Assembly Planning &amp; Oversight</t>
  </si>
  <si>
    <t>Subtotal WBS 74</t>
  </si>
  <si>
    <t>WBS 75 - Test Cell &amp; Baasement Assembly Operations</t>
  </si>
  <si>
    <t>Subtotal WBS 76</t>
  </si>
  <si>
    <t>WBS 76 - Tooling Design &amp; Fabrication</t>
  </si>
  <si>
    <t>Subtotal WBS 75</t>
  </si>
  <si>
    <t>WBS 81 - Project Management &amp; Control</t>
  </si>
  <si>
    <t>Subtotal WBS 81</t>
  </si>
  <si>
    <t>WBS 82 - Project Engineering</t>
  </si>
  <si>
    <t>Subtotal WBS 82</t>
  </si>
  <si>
    <t>WBS 84 - Project Physics</t>
  </si>
  <si>
    <t>Subtotal WBS 84</t>
  </si>
  <si>
    <t>WBS 85 - Integrated Systems Testing</t>
  </si>
  <si>
    <t>850 - Integrated Systems Testing</t>
  </si>
  <si>
    <t>NCSX Performance Baseline</t>
  </si>
  <si>
    <t>Subtotal PPPL Allocations</t>
  </si>
  <si>
    <t>Subtotal WBS 85</t>
  </si>
  <si>
    <t>710 - Shield Wall Seismic Modifications</t>
  </si>
  <si>
    <t>NCSX TEC</t>
  </si>
  <si>
    <t>ECP 6 Baseline</t>
  </si>
  <si>
    <t>ECP 8 Baseline</t>
  </si>
  <si>
    <t>ECP 9 Baseline</t>
  </si>
  <si>
    <t>$86.3M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</si>
</sst>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\K_);\(&quot;$&quot;#,##0.0\K\)"/>
    <numFmt numFmtId="167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166" fontId="1" fillId="0" borderId="0" xfId="17" applyNumberFormat="1" applyFont="1" applyAlignment="1">
      <alignment/>
    </xf>
    <xf numFmtId="166" fontId="1" fillId="0" borderId="0" xfId="17" applyNumberFormat="1" applyFont="1" applyAlignment="1">
      <alignment horizontal="center"/>
    </xf>
    <xf numFmtId="166" fontId="1" fillId="0" borderId="0" xfId="0" applyNumberFormat="1" applyFont="1" applyAlignment="1">
      <alignment/>
    </xf>
    <xf numFmtId="166" fontId="1" fillId="2" borderId="0" xfId="17" applyNumberFormat="1" applyFont="1" applyFill="1" applyAlignment="1">
      <alignment/>
    </xf>
    <xf numFmtId="166" fontId="1" fillId="2" borderId="0" xfId="0" applyNumberFormat="1" applyFont="1" applyFill="1" applyAlignment="1">
      <alignment/>
    </xf>
    <xf numFmtId="166" fontId="1" fillId="0" borderId="0" xfId="17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66" fontId="0" fillId="0" borderId="0" xfId="17" applyNumberFormat="1" applyAlignment="1">
      <alignment/>
    </xf>
    <xf numFmtId="166" fontId="0" fillId="0" borderId="0" xfId="17" applyNumberFormat="1" applyAlignment="1">
      <alignment/>
    </xf>
    <xf numFmtId="166" fontId="0" fillId="0" borderId="0" xfId="0" applyNumberFormat="1" applyAlignment="1">
      <alignment/>
    </xf>
    <xf numFmtId="166" fontId="3" fillId="0" borderId="0" xfId="17" applyNumberFormat="1" applyFont="1" applyAlignment="1">
      <alignment/>
    </xf>
    <xf numFmtId="166" fontId="3" fillId="0" borderId="0" xfId="17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66" fontId="4" fillId="0" borderId="0" xfId="17" applyNumberFormat="1" applyFont="1" applyAlignment="1">
      <alignment horizontal="center"/>
    </xf>
    <xf numFmtId="0" fontId="4" fillId="0" borderId="0" xfId="0" applyFont="1" applyAlignment="1">
      <alignment/>
    </xf>
    <xf numFmtId="166" fontId="1" fillId="0" borderId="0" xfId="17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66" fontId="5" fillId="0" borderId="0" xfId="17" applyNumberFormat="1" applyFont="1" applyAlignment="1">
      <alignment/>
    </xf>
    <xf numFmtId="0" fontId="5" fillId="0" borderId="0" xfId="0" applyFont="1" applyAlignment="1">
      <alignment horizontal="centerContinuous"/>
    </xf>
    <xf numFmtId="166" fontId="1" fillId="0" borderId="0" xfId="0" applyNumberFormat="1" applyFont="1" applyAlignment="1">
      <alignment horizontal="center"/>
    </xf>
    <xf numFmtId="166" fontId="5" fillId="0" borderId="0" xfId="17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9"/>
  <sheetViews>
    <sheetView tabSelected="1" workbookViewId="0" topLeftCell="A1">
      <pane ySplit="960" topLeftCell="BM186" activePane="bottomLeft" state="split"/>
      <selection pane="topLeft" activeCell="G1" sqref="G1"/>
      <selection pane="bottomLeft" activeCell="A208" sqref="A208:IV208"/>
    </sheetView>
  </sheetViews>
  <sheetFormatPr defaultColWidth="9.140625" defaultRowHeight="12.75"/>
  <cols>
    <col min="1" max="1" width="3.28125" style="0" customWidth="1"/>
    <col min="2" max="2" width="52.421875" style="1" customWidth="1"/>
    <col min="3" max="3" width="14.140625" style="18" customWidth="1"/>
    <col min="4" max="4" width="12.00390625" style="18" customWidth="1"/>
    <col min="5" max="5" width="14.57421875" style="20" customWidth="1"/>
    <col min="6" max="6" width="10.421875" style="20" customWidth="1"/>
    <col min="7" max="7" width="15.140625" style="20" customWidth="1"/>
    <col min="8" max="16384" width="9.00390625" style="0" customWidth="1"/>
  </cols>
  <sheetData>
    <row r="1" spans="1:7" s="2" customFormat="1" ht="12.75">
      <c r="A1" s="10" t="s">
        <v>65</v>
      </c>
      <c r="B1" s="10"/>
      <c r="C1" s="12" t="s">
        <v>180</v>
      </c>
      <c r="D1" s="12" t="s">
        <v>67</v>
      </c>
      <c r="E1" s="32" t="s">
        <v>181</v>
      </c>
      <c r="F1" s="13"/>
      <c r="G1" s="13" t="s">
        <v>182</v>
      </c>
    </row>
    <row r="2" spans="1:7" s="2" customFormat="1" ht="12.75">
      <c r="A2" s="10"/>
      <c r="B2" s="10"/>
      <c r="C2" s="12" t="s">
        <v>66</v>
      </c>
      <c r="D2" s="12" t="s">
        <v>66</v>
      </c>
      <c r="E2" s="12" t="s">
        <v>66</v>
      </c>
      <c r="F2" s="13"/>
      <c r="G2" s="12" t="s">
        <v>66</v>
      </c>
    </row>
    <row r="3" spans="2:7" s="3" customFormat="1" ht="12.75">
      <c r="B3" s="4"/>
      <c r="C3" s="14"/>
      <c r="D3" s="14"/>
      <c r="E3" s="15"/>
      <c r="F3" s="15"/>
      <c r="G3" s="15"/>
    </row>
    <row r="4" spans="1:7" s="5" customFormat="1" ht="12.75">
      <c r="A4" s="5" t="s">
        <v>61</v>
      </c>
      <c r="B4" s="6"/>
      <c r="C4" s="16"/>
      <c r="D4" s="16"/>
      <c r="E4" s="17"/>
      <c r="F4" s="17"/>
      <c r="G4" s="17"/>
    </row>
    <row r="5" spans="2:7" ht="12.75">
      <c r="B5" s="1" t="s">
        <v>0</v>
      </c>
      <c r="C5" s="18">
        <v>0.1</v>
      </c>
      <c r="D5" s="18">
        <f>+E5-C5</f>
        <v>0</v>
      </c>
      <c r="E5" s="19">
        <v>0.1</v>
      </c>
      <c r="F5" s="18">
        <f>+G5-E5</f>
        <v>0</v>
      </c>
      <c r="G5" s="20">
        <v>0.1</v>
      </c>
    </row>
    <row r="6" spans="1:7" s="8" customFormat="1" ht="12.75">
      <c r="A6" s="7" t="s">
        <v>62</v>
      </c>
      <c r="B6" s="7"/>
      <c r="C6" s="22">
        <f>C5</f>
        <v>0.1</v>
      </c>
      <c r="D6" s="22">
        <f>D5</f>
        <v>0</v>
      </c>
      <c r="E6" s="22">
        <f>E5</f>
        <v>0.1</v>
      </c>
      <c r="F6" s="22">
        <f>F5</f>
        <v>0</v>
      </c>
      <c r="G6" s="22">
        <f>G5</f>
        <v>0.1</v>
      </c>
    </row>
    <row r="7" spans="5:6" ht="12.75">
      <c r="E7" s="19"/>
      <c r="F7" s="18"/>
    </row>
    <row r="8" spans="1:7" s="2" customFormat="1" ht="12.75">
      <c r="A8" s="2" t="s">
        <v>63</v>
      </c>
      <c r="B8" s="9"/>
      <c r="C8" s="11"/>
      <c r="D8" s="11"/>
      <c r="E8" s="11"/>
      <c r="F8" s="11"/>
      <c r="G8" s="13"/>
    </row>
    <row r="9" spans="2:7" ht="12.75">
      <c r="B9" s="1" t="s">
        <v>1</v>
      </c>
      <c r="C9" s="18">
        <v>6258.1</v>
      </c>
      <c r="D9" s="18">
        <f>+E9-C9</f>
        <v>390</v>
      </c>
      <c r="E9" s="19">
        <v>6648.1</v>
      </c>
      <c r="F9" s="18">
        <f>+G9-E9</f>
        <v>0</v>
      </c>
      <c r="G9" s="20">
        <v>6648.1</v>
      </c>
    </row>
    <row r="10" spans="2:7" ht="12.75">
      <c r="B10" s="1" t="s">
        <v>2</v>
      </c>
      <c r="C10" s="18">
        <v>174.9</v>
      </c>
      <c r="D10" s="18">
        <f>+E10-C10</f>
        <v>0</v>
      </c>
      <c r="E10" s="19">
        <v>174.9</v>
      </c>
      <c r="F10" s="18">
        <f>+G10-E10</f>
        <v>0</v>
      </c>
      <c r="G10" s="20">
        <v>174.9</v>
      </c>
    </row>
    <row r="11" spans="2:7" ht="12.75">
      <c r="B11" s="1" t="s">
        <v>3</v>
      </c>
      <c r="C11" s="18">
        <v>375.8</v>
      </c>
      <c r="D11" s="18">
        <f>+E11-C11</f>
        <v>0</v>
      </c>
      <c r="E11" s="19">
        <v>375.8</v>
      </c>
      <c r="F11" s="18">
        <f>+G11-E11</f>
        <v>0</v>
      </c>
      <c r="G11" s="20">
        <v>375.8</v>
      </c>
    </row>
    <row r="12" spans="2:7" ht="12.75">
      <c r="B12" s="1" t="s">
        <v>4</v>
      </c>
      <c r="C12" s="18">
        <v>62.6</v>
      </c>
      <c r="D12" s="18">
        <f>+E12-C12</f>
        <v>0</v>
      </c>
      <c r="E12" s="19">
        <v>62.6</v>
      </c>
      <c r="F12" s="18">
        <f>+G12-E12</f>
        <v>0</v>
      </c>
      <c r="G12" s="20">
        <v>62.6</v>
      </c>
    </row>
    <row r="13" spans="2:7" ht="12.75">
      <c r="B13" s="1" t="s">
        <v>5</v>
      </c>
      <c r="C13" s="18">
        <v>26.7</v>
      </c>
      <c r="D13" s="18">
        <f>+E13-C13</f>
        <v>0</v>
      </c>
      <c r="E13" s="19">
        <v>26.7</v>
      </c>
      <c r="F13" s="18">
        <f>+G13-E13</f>
        <v>0</v>
      </c>
      <c r="G13" s="20">
        <v>26.7</v>
      </c>
    </row>
    <row r="14" spans="1:7" s="8" customFormat="1" ht="12.75">
      <c r="A14" s="7" t="s">
        <v>64</v>
      </c>
      <c r="B14" s="7"/>
      <c r="C14" s="22">
        <f>SUM(C9:C13)</f>
        <v>6898.1</v>
      </c>
      <c r="D14" s="22">
        <f>SUM(D9:D13)</f>
        <v>390</v>
      </c>
      <c r="E14" s="22">
        <f>SUM(E9:E13)</f>
        <v>7288.1</v>
      </c>
      <c r="F14" s="22">
        <f>SUM(F9:F13)</f>
        <v>0</v>
      </c>
      <c r="G14" s="22">
        <f>SUM(G9:G13)</f>
        <v>7288.1</v>
      </c>
    </row>
    <row r="15" spans="5:6" ht="12.75">
      <c r="E15" s="19"/>
      <c r="F15" s="18"/>
    </row>
    <row r="16" spans="1:256" ht="12.75">
      <c r="A16" s="2" t="s">
        <v>68</v>
      </c>
      <c r="B16" s="2"/>
      <c r="E16" s="19"/>
      <c r="F16" s="18"/>
      <c r="O16" s="2" t="s">
        <v>63</v>
      </c>
      <c r="P16" s="2" t="s">
        <v>63</v>
      </c>
      <c r="Q16" s="2" t="s">
        <v>63</v>
      </c>
      <c r="R16" s="2" t="s">
        <v>63</v>
      </c>
      <c r="S16" s="2" t="s">
        <v>63</v>
      </c>
      <c r="T16" s="2" t="s">
        <v>63</v>
      </c>
      <c r="U16" s="2" t="s">
        <v>63</v>
      </c>
      <c r="V16" s="2" t="s">
        <v>63</v>
      </c>
      <c r="W16" s="2" t="s">
        <v>63</v>
      </c>
      <c r="X16" s="2" t="s">
        <v>63</v>
      </c>
      <c r="Y16" s="2" t="s">
        <v>63</v>
      </c>
      <c r="Z16" s="2" t="s">
        <v>63</v>
      </c>
      <c r="AA16" s="2" t="s">
        <v>63</v>
      </c>
      <c r="AB16" s="2" t="s">
        <v>63</v>
      </c>
      <c r="AC16" s="2" t="s">
        <v>63</v>
      </c>
      <c r="AD16" s="2" t="s">
        <v>63</v>
      </c>
      <c r="AE16" s="2" t="s">
        <v>63</v>
      </c>
      <c r="AF16" s="2" t="s">
        <v>63</v>
      </c>
      <c r="AG16" s="2" t="s">
        <v>63</v>
      </c>
      <c r="AH16" s="2" t="s">
        <v>63</v>
      </c>
      <c r="AI16" s="2" t="s">
        <v>63</v>
      </c>
      <c r="AJ16" s="2" t="s">
        <v>63</v>
      </c>
      <c r="AK16" s="2" t="s">
        <v>63</v>
      </c>
      <c r="AL16" s="2" t="s">
        <v>63</v>
      </c>
      <c r="AM16" s="2" t="s">
        <v>63</v>
      </c>
      <c r="AN16" s="2" t="s">
        <v>63</v>
      </c>
      <c r="AO16" s="2" t="s">
        <v>63</v>
      </c>
      <c r="AP16" s="2" t="s">
        <v>63</v>
      </c>
      <c r="AQ16" s="2" t="s">
        <v>63</v>
      </c>
      <c r="AR16" s="2" t="s">
        <v>63</v>
      </c>
      <c r="AS16" s="2" t="s">
        <v>63</v>
      </c>
      <c r="AT16" s="2" t="s">
        <v>63</v>
      </c>
      <c r="AU16" s="2" t="s">
        <v>63</v>
      </c>
      <c r="AV16" s="2" t="s">
        <v>63</v>
      </c>
      <c r="AW16" s="2" t="s">
        <v>63</v>
      </c>
      <c r="AX16" s="2" t="s">
        <v>63</v>
      </c>
      <c r="AY16" s="2" t="s">
        <v>63</v>
      </c>
      <c r="AZ16" s="2" t="s">
        <v>63</v>
      </c>
      <c r="BA16" s="2" t="s">
        <v>63</v>
      </c>
      <c r="BB16" s="2" t="s">
        <v>63</v>
      </c>
      <c r="BC16" s="2" t="s">
        <v>63</v>
      </c>
      <c r="BD16" s="2" t="s">
        <v>63</v>
      </c>
      <c r="BE16" s="2" t="s">
        <v>63</v>
      </c>
      <c r="BF16" s="2" t="s">
        <v>63</v>
      </c>
      <c r="BG16" s="2" t="s">
        <v>63</v>
      </c>
      <c r="BH16" s="2" t="s">
        <v>63</v>
      </c>
      <c r="BI16" s="2" t="s">
        <v>63</v>
      </c>
      <c r="BJ16" s="2" t="s">
        <v>63</v>
      </c>
      <c r="BK16" s="2" t="s">
        <v>63</v>
      </c>
      <c r="BL16" s="2" t="s">
        <v>63</v>
      </c>
      <c r="BM16" s="2" t="s">
        <v>63</v>
      </c>
      <c r="BN16" s="2" t="s">
        <v>63</v>
      </c>
      <c r="BO16" s="2" t="s">
        <v>63</v>
      </c>
      <c r="BP16" s="2" t="s">
        <v>63</v>
      </c>
      <c r="BQ16" s="2" t="s">
        <v>63</v>
      </c>
      <c r="BR16" s="2" t="s">
        <v>63</v>
      </c>
      <c r="BS16" s="2" t="s">
        <v>63</v>
      </c>
      <c r="BT16" s="2" t="s">
        <v>63</v>
      </c>
      <c r="BU16" s="2" t="s">
        <v>63</v>
      </c>
      <c r="BV16" s="2" t="s">
        <v>63</v>
      </c>
      <c r="BW16" s="2" t="s">
        <v>63</v>
      </c>
      <c r="BX16" s="2" t="s">
        <v>63</v>
      </c>
      <c r="BY16" s="2" t="s">
        <v>63</v>
      </c>
      <c r="BZ16" s="2" t="s">
        <v>63</v>
      </c>
      <c r="CA16" s="2" t="s">
        <v>63</v>
      </c>
      <c r="CB16" s="2" t="s">
        <v>63</v>
      </c>
      <c r="CC16" s="2" t="s">
        <v>63</v>
      </c>
      <c r="CD16" s="2" t="s">
        <v>63</v>
      </c>
      <c r="CE16" s="2" t="s">
        <v>63</v>
      </c>
      <c r="CF16" s="2" t="s">
        <v>63</v>
      </c>
      <c r="CG16" s="2" t="s">
        <v>63</v>
      </c>
      <c r="CH16" s="2" t="s">
        <v>63</v>
      </c>
      <c r="CI16" s="2" t="s">
        <v>63</v>
      </c>
      <c r="CJ16" s="2" t="s">
        <v>63</v>
      </c>
      <c r="CK16" s="2" t="s">
        <v>63</v>
      </c>
      <c r="CL16" s="2" t="s">
        <v>63</v>
      </c>
      <c r="CM16" s="2" t="s">
        <v>63</v>
      </c>
      <c r="CN16" s="2" t="s">
        <v>63</v>
      </c>
      <c r="CO16" s="2" t="s">
        <v>63</v>
      </c>
      <c r="CP16" s="2" t="s">
        <v>63</v>
      </c>
      <c r="CQ16" s="2" t="s">
        <v>63</v>
      </c>
      <c r="CR16" s="2" t="s">
        <v>63</v>
      </c>
      <c r="CS16" s="2" t="s">
        <v>63</v>
      </c>
      <c r="CT16" s="2" t="s">
        <v>63</v>
      </c>
      <c r="CU16" s="2" t="s">
        <v>63</v>
      </c>
      <c r="CV16" s="2" t="s">
        <v>63</v>
      </c>
      <c r="CW16" s="2" t="s">
        <v>63</v>
      </c>
      <c r="CX16" s="2" t="s">
        <v>63</v>
      </c>
      <c r="CY16" s="2" t="s">
        <v>63</v>
      </c>
      <c r="CZ16" s="2" t="s">
        <v>63</v>
      </c>
      <c r="DA16" s="2" t="s">
        <v>63</v>
      </c>
      <c r="DB16" s="2" t="s">
        <v>63</v>
      </c>
      <c r="DC16" s="2" t="s">
        <v>63</v>
      </c>
      <c r="DD16" s="2" t="s">
        <v>63</v>
      </c>
      <c r="DE16" s="2" t="s">
        <v>63</v>
      </c>
      <c r="DF16" s="2" t="s">
        <v>63</v>
      </c>
      <c r="DG16" s="2" t="s">
        <v>63</v>
      </c>
      <c r="DH16" s="2" t="s">
        <v>63</v>
      </c>
      <c r="DI16" s="2" t="s">
        <v>63</v>
      </c>
      <c r="DJ16" s="2" t="s">
        <v>63</v>
      </c>
      <c r="DK16" s="2" t="s">
        <v>63</v>
      </c>
      <c r="DL16" s="2" t="s">
        <v>63</v>
      </c>
      <c r="DM16" s="2" t="s">
        <v>63</v>
      </c>
      <c r="DN16" s="2" t="s">
        <v>63</v>
      </c>
      <c r="DO16" s="2" t="s">
        <v>63</v>
      </c>
      <c r="DP16" s="2" t="s">
        <v>63</v>
      </c>
      <c r="DQ16" s="2" t="s">
        <v>63</v>
      </c>
      <c r="DR16" s="2" t="s">
        <v>63</v>
      </c>
      <c r="DS16" s="2" t="s">
        <v>63</v>
      </c>
      <c r="DT16" s="2" t="s">
        <v>63</v>
      </c>
      <c r="DU16" s="2" t="s">
        <v>63</v>
      </c>
      <c r="DV16" s="2" t="s">
        <v>63</v>
      </c>
      <c r="DW16" s="2" t="s">
        <v>63</v>
      </c>
      <c r="DX16" s="2" t="s">
        <v>63</v>
      </c>
      <c r="DY16" s="2" t="s">
        <v>63</v>
      </c>
      <c r="DZ16" s="2" t="s">
        <v>63</v>
      </c>
      <c r="EA16" s="2" t="s">
        <v>63</v>
      </c>
      <c r="EB16" s="2" t="s">
        <v>63</v>
      </c>
      <c r="EC16" s="2" t="s">
        <v>63</v>
      </c>
      <c r="ED16" s="2" t="s">
        <v>63</v>
      </c>
      <c r="EE16" s="2" t="s">
        <v>63</v>
      </c>
      <c r="EF16" s="2" t="s">
        <v>63</v>
      </c>
      <c r="EG16" s="2" t="s">
        <v>63</v>
      </c>
      <c r="EH16" s="2" t="s">
        <v>63</v>
      </c>
      <c r="EI16" s="2" t="s">
        <v>63</v>
      </c>
      <c r="EJ16" s="2" t="s">
        <v>63</v>
      </c>
      <c r="EK16" s="2" t="s">
        <v>63</v>
      </c>
      <c r="EL16" s="2" t="s">
        <v>63</v>
      </c>
      <c r="EM16" s="2" t="s">
        <v>63</v>
      </c>
      <c r="EN16" s="2" t="s">
        <v>63</v>
      </c>
      <c r="EO16" s="2" t="s">
        <v>63</v>
      </c>
      <c r="EP16" s="2" t="s">
        <v>63</v>
      </c>
      <c r="EQ16" s="2" t="s">
        <v>63</v>
      </c>
      <c r="ER16" s="2" t="s">
        <v>63</v>
      </c>
      <c r="ES16" s="2" t="s">
        <v>63</v>
      </c>
      <c r="ET16" s="2" t="s">
        <v>63</v>
      </c>
      <c r="EU16" s="2" t="s">
        <v>63</v>
      </c>
      <c r="EV16" s="2" t="s">
        <v>63</v>
      </c>
      <c r="EW16" s="2" t="s">
        <v>63</v>
      </c>
      <c r="EX16" s="2" t="s">
        <v>63</v>
      </c>
      <c r="EY16" s="2" t="s">
        <v>63</v>
      </c>
      <c r="EZ16" s="2" t="s">
        <v>63</v>
      </c>
      <c r="FA16" s="2" t="s">
        <v>63</v>
      </c>
      <c r="FB16" s="2" t="s">
        <v>63</v>
      </c>
      <c r="FC16" s="2" t="s">
        <v>63</v>
      </c>
      <c r="FD16" s="2" t="s">
        <v>63</v>
      </c>
      <c r="FE16" s="2" t="s">
        <v>63</v>
      </c>
      <c r="FF16" s="2" t="s">
        <v>63</v>
      </c>
      <c r="FG16" s="2" t="s">
        <v>63</v>
      </c>
      <c r="FH16" s="2" t="s">
        <v>63</v>
      </c>
      <c r="FI16" s="2" t="s">
        <v>63</v>
      </c>
      <c r="FJ16" s="2" t="s">
        <v>63</v>
      </c>
      <c r="FK16" s="2" t="s">
        <v>63</v>
      </c>
      <c r="FL16" s="2" t="s">
        <v>63</v>
      </c>
      <c r="FM16" s="2" t="s">
        <v>63</v>
      </c>
      <c r="FN16" s="2" t="s">
        <v>63</v>
      </c>
      <c r="FO16" s="2" t="s">
        <v>63</v>
      </c>
      <c r="FP16" s="2" t="s">
        <v>63</v>
      </c>
      <c r="FQ16" s="2" t="s">
        <v>63</v>
      </c>
      <c r="FR16" s="2" t="s">
        <v>63</v>
      </c>
      <c r="FS16" s="2" t="s">
        <v>63</v>
      </c>
      <c r="FT16" s="2" t="s">
        <v>63</v>
      </c>
      <c r="FU16" s="2" t="s">
        <v>63</v>
      </c>
      <c r="FV16" s="2" t="s">
        <v>63</v>
      </c>
      <c r="FW16" s="2" t="s">
        <v>63</v>
      </c>
      <c r="FX16" s="2" t="s">
        <v>63</v>
      </c>
      <c r="FY16" s="2" t="s">
        <v>63</v>
      </c>
      <c r="FZ16" s="2" t="s">
        <v>63</v>
      </c>
      <c r="GA16" s="2" t="s">
        <v>63</v>
      </c>
      <c r="GB16" s="2" t="s">
        <v>63</v>
      </c>
      <c r="GC16" s="2" t="s">
        <v>63</v>
      </c>
      <c r="GD16" s="2" t="s">
        <v>63</v>
      </c>
      <c r="GE16" s="2" t="s">
        <v>63</v>
      </c>
      <c r="GF16" s="2" t="s">
        <v>63</v>
      </c>
      <c r="GG16" s="2" t="s">
        <v>63</v>
      </c>
      <c r="GH16" s="2" t="s">
        <v>63</v>
      </c>
      <c r="GI16" s="2" t="s">
        <v>63</v>
      </c>
      <c r="GJ16" s="2" t="s">
        <v>63</v>
      </c>
      <c r="GK16" s="2" t="s">
        <v>63</v>
      </c>
      <c r="GL16" s="2" t="s">
        <v>63</v>
      </c>
      <c r="GM16" s="2" t="s">
        <v>63</v>
      </c>
      <c r="GN16" s="2" t="s">
        <v>63</v>
      </c>
      <c r="GO16" s="2" t="s">
        <v>63</v>
      </c>
      <c r="GP16" s="2" t="s">
        <v>63</v>
      </c>
      <c r="GQ16" s="2" t="s">
        <v>63</v>
      </c>
      <c r="GR16" s="2" t="s">
        <v>63</v>
      </c>
      <c r="GS16" s="2" t="s">
        <v>63</v>
      </c>
      <c r="GT16" s="2" t="s">
        <v>63</v>
      </c>
      <c r="GU16" s="2" t="s">
        <v>63</v>
      </c>
      <c r="GV16" s="2" t="s">
        <v>63</v>
      </c>
      <c r="GW16" s="2" t="s">
        <v>63</v>
      </c>
      <c r="GX16" s="2" t="s">
        <v>63</v>
      </c>
      <c r="GY16" s="2" t="s">
        <v>63</v>
      </c>
      <c r="GZ16" s="2" t="s">
        <v>63</v>
      </c>
      <c r="HA16" s="2" t="s">
        <v>63</v>
      </c>
      <c r="HB16" s="2" t="s">
        <v>63</v>
      </c>
      <c r="HC16" s="2" t="s">
        <v>63</v>
      </c>
      <c r="HD16" s="2" t="s">
        <v>63</v>
      </c>
      <c r="HE16" s="2" t="s">
        <v>63</v>
      </c>
      <c r="HF16" s="2" t="s">
        <v>63</v>
      </c>
      <c r="HG16" s="2" t="s">
        <v>63</v>
      </c>
      <c r="HH16" s="2" t="s">
        <v>63</v>
      </c>
      <c r="HI16" s="2" t="s">
        <v>63</v>
      </c>
      <c r="HJ16" s="2" t="s">
        <v>63</v>
      </c>
      <c r="HK16" s="2" t="s">
        <v>63</v>
      </c>
      <c r="HL16" s="2" t="s">
        <v>63</v>
      </c>
      <c r="HM16" s="2" t="s">
        <v>63</v>
      </c>
      <c r="HN16" s="2" t="s">
        <v>63</v>
      </c>
      <c r="HO16" s="2" t="s">
        <v>63</v>
      </c>
      <c r="HP16" s="2" t="s">
        <v>63</v>
      </c>
      <c r="HQ16" s="2" t="s">
        <v>63</v>
      </c>
      <c r="HR16" s="2" t="s">
        <v>63</v>
      </c>
      <c r="HS16" s="2" t="s">
        <v>63</v>
      </c>
      <c r="HT16" s="2" t="s">
        <v>63</v>
      </c>
      <c r="HU16" s="2" t="s">
        <v>63</v>
      </c>
      <c r="HV16" s="2" t="s">
        <v>63</v>
      </c>
      <c r="HW16" s="2" t="s">
        <v>63</v>
      </c>
      <c r="HX16" s="2" t="s">
        <v>63</v>
      </c>
      <c r="HY16" s="2" t="s">
        <v>63</v>
      </c>
      <c r="HZ16" s="2" t="s">
        <v>63</v>
      </c>
      <c r="IA16" s="2" t="s">
        <v>63</v>
      </c>
      <c r="IB16" s="2" t="s">
        <v>63</v>
      </c>
      <c r="IC16" s="2" t="s">
        <v>63</v>
      </c>
      <c r="ID16" s="2" t="s">
        <v>63</v>
      </c>
      <c r="IE16" s="2" t="s">
        <v>63</v>
      </c>
      <c r="IF16" s="2" t="s">
        <v>63</v>
      </c>
      <c r="IG16" s="2" t="s">
        <v>63</v>
      </c>
      <c r="IH16" s="2" t="s">
        <v>63</v>
      </c>
      <c r="II16" s="2" t="s">
        <v>63</v>
      </c>
      <c r="IJ16" s="2" t="s">
        <v>63</v>
      </c>
      <c r="IK16" s="2" t="s">
        <v>63</v>
      </c>
      <c r="IL16" s="2" t="s">
        <v>63</v>
      </c>
      <c r="IM16" s="2" t="s">
        <v>63</v>
      </c>
      <c r="IN16" s="2" t="s">
        <v>63</v>
      </c>
      <c r="IO16" s="2" t="s">
        <v>63</v>
      </c>
      <c r="IP16" s="2" t="s">
        <v>63</v>
      </c>
      <c r="IQ16" s="2" t="s">
        <v>63</v>
      </c>
      <c r="IR16" s="2" t="s">
        <v>63</v>
      </c>
      <c r="IS16" s="2" t="s">
        <v>63</v>
      </c>
      <c r="IT16" s="2" t="s">
        <v>63</v>
      </c>
      <c r="IU16" s="2" t="s">
        <v>63</v>
      </c>
      <c r="IV16" s="2" t="s">
        <v>63</v>
      </c>
    </row>
    <row r="17" spans="2:7" ht="12.75" customHeight="1">
      <c r="B17" s="1" t="s">
        <v>69</v>
      </c>
      <c r="C17" s="18">
        <v>462.1</v>
      </c>
      <c r="D17" s="18">
        <f>+E17-C17</f>
        <v>0</v>
      </c>
      <c r="E17" s="19">
        <v>462.1</v>
      </c>
      <c r="F17" s="18">
        <f>+G17-E17</f>
        <v>0</v>
      </c>
      <c r="G17" s="20">
        <v>462.1</v>
      </c>
    </row>
    <row r="18" spans="2:7" ht="12.75">
      <c r="B18" s="1" t="s">
        <v>6</v>
      </c>
      <c r="C18" s="18">
        <v>1546.3</v>
      </c>
      <c r="D18" s="18">
        <f>+E18-C18</f>
        <v>0</v>
      </c>
      <c r="E18" s="19">
        <v>1546.3</v>
      </c>
      <c r="F18" s="18">
        <f>+G18-E18</f>
        <v>0</v>
      </c>
      <c r="G18" s="20">
        <v>1546.3</v>
      </c>
    </row>
    <row r="19" spans="2:7" ht="12.75">
      <c r="B19" s="1" t="s">
        <v>7</v>
      </c>
      <c r="C19" s="18">
        <v>1747.4</v>
      </c>
      <c r="D19" s="18">
        <f>+E19-C19</f>
        <v>0</v>
      </c>
      <c r="E19" s="19">
        <v>1747.4</v>
      </c>
      <c r="F19" s="18">
        <f>+G19-E19</f>
        <v>0</v>
      </c>
      <c r="G19" s="20">
        <v>1747.4</v>
      </c>
    </row>
    <row r="20" spans="2:7" ht="12.75">
      <c r="B20" s="1" t="s">
        <v>8</v>
      </c>
      <c r="C20" s="18">
        <v>372</v>
      </c>
      <c r="D20" s="18">
        <f>+E20-C20</f>
        <v>0</v>
      </c>
      <c r="E20" s="19">
        <v>372</v>
      </c>
      <c r="F20" s="18">
        <f>+G20-E20</f>
        <v>0</v>
      </c>
      <c r="G20" s="20">
        <v>372</v>
      </c>
    </row>
    <row r="21" spans="2:7" ht="12.75">
      <c r="B21" s="1" t="s">
        <v>9</v>
      </c>
      <c r="C21" s="18">
        <v>85.5</v>
      </c>
      <c r="D21" s="18">
        <f>+E21-C21</f>
        <v>0</v>
      </c>
      <c r="E21" s="19">
        <v>85.5</v>
      </c>
      <c r="F21" s="18">
        <f>+G21-E21</f>
        <v>0</v>
      </c>
      <c r="G21" s="20">
        <v>85.5</v>
      </c>
    </row>
    <row r="22" spans="1:7" s="8" customFormat="1" ht="12.75">
      <c r="A22" s="7" t="s">
        <v>70</v>
      </c>
      <c r="B22" s="7"/>
      <c r="C22" s="22">
        <f>SUM(C17:C21)</f>
        <v>4213.3</v>
      </c>
      <c r="D22" s="22">
        <f>SUM(D17:D21)</f>
        <v>0</v>
      </c>
      <c r="E22" s="22">
        <f>SUM(E17:E21)</f>
        <v>4213.3</v>
      </c>
      <c r="F22" s="22">
        <f>SUM(F17:F21)</f>
        <v>0</v>
      </c>
      <c r="G22" s="22">
        <f>SUM(G17:G21)</f>
        <v>4213.3</v>
      </c>
    </row>
    <row r="23" spans="5:6" ht="12.75">
      <c r="E23" s="19"/>
      <c r="F23" s="18"/>
    </row>
    <row r="24" spans="1:6" ht="12.75">
      <c r="A24" s="2" t="s">
        <v>71</v>
      </c>
      <c r="E24" s="19"/>
      <c r="F24" s="18"/>
    </row>
    <row r="25" spans="2:7" ht="12.75">
      <c r="B25" s="1" t="s">
        <v>10</v>
      </c>
      <c r="C25" s="18">
        <v>9212.8</v>
      </c>
      <c r="D25" s="18">
        <f>+E25-C25</f>
        <v>78.20000000000073</v>
      </c>
      <c r="E25" s="19">
        <v>9291</v>
      </c>
      <c r="F25" s="18">
        <f>+G25-E25</f>
        <v>0</v>
      </c>
      <c r="G25" s="20">
        <v>9291</v>
      </c>
    </row>
    <row r="26" spans="2:7" ht="12.75">
      <c r="B26" s="1" t="s">
        <v>11</v>
      </c>
      <c r="C26" s="18">
        <v>8683.4</v>
      </c>
      <c r="D26" s="18">
        <f>+E26-C26</f>
        <v>-3.6999999999989086</v>
      </c>
      <c r="E26" s="19">
        <v>8679.7</v>
      </c>
      <c r="F26" s="18">
        <f>+G26-E26</f>
        <v>-157.5</v>
      </c>
      <c r="G26" s="20">
        <v>8522.2</v>
      </c>
    </row>
    <row r="27" spans="2:7" ht="12.75">
      <c r="B27" s="1" t="s">
        <v>12</v>
      </c>
      <c r="C27" s="18">
        <v>121.2</v>
      </c>
      <c r="D27" s="18">
        <f>+E27-C27</f>
        <v>0</v>
      </c>
      <c r="E27" s="19">
        <v>121.2</v>
      </c>
      <c r="F27" s="18">
        <f>+G27-E27</f>
        <v>0</v>
      </c>
      <c r="G27" s="20">
        <v>121.2</v>
      </c>
    </row>
    <row r="28" spans="2:7" ht="12.75">
      <c r="B28" s="1" t="s">
        <v>13</v>
      </c>
      <c r="C28" s="18">
        <v>2501.7</v>
      </c>
      <c r="D28" s="18">
        <f>+E28-C28</f>
        <v>0</v>
      </c>
      <c r="E28" s="19">
        <v>2501.7</v>
      </c>
      <c r="F28" s="18">
        <f>+G28-E28</f>
        <v>75.30000000000018</v>
      </c>
      <c r="G28" s="20">
        <v>2577</v>
      </c>
    </row>
    <row r="29" spans="1:7" s="8" customFormat="1" ht="12.75">
      <c r="A29" s="7" t="s">
        <v>72</v>
      </c>
      <c r="B29" s="7"/>
      <c r="C29" s="22">
        <f>SUM(C25:C28)</f>
        <v>20519.1</v>
      </c>
      <c r="D29" s="22">
        <f>SUM(D25:D28)</f>
        <v>74.50000000000182</v>
      </c>
      <c r="E29" s="22">
        <f>SUM(E25:E28)</f>
        <v>20593.600000000002</v>
      </c>
      <c r="F29" s="22">
        <f>SUM(F25:F28)</f>
        <v>-82.19999999999982</v>
      </c>
      <c r="G29" s="22">
        <f>SUM(G25:G28)</f>
        <v>20511.4</v>
      </c>
    </row>
    <row r="30" spans="5:6" ht="12.75">
      <c r="E30" s="19"/>
      <c r="F30" s="18"/>
    </row>
    <row r="31" spans="1:6" ht="12.75">
      <c r="A31" s="2" t="s">
        <v>74</v>
      </c>
      <c r="E31" s="19"/>
      <c r="F31" s="18"/>
    </row>
    <row r="32" spans="2:7" ht="12.75">
      <c r="B32" s="1" t="s">
        <v>73</v>
      </c>
      <c r="C32" s="18">
        <v>1436.4</v>
      </c>
      <c r="D32" s="18">
        <f>+E32-C32</f>
        <v>4.699999999999818</v>
      </c>
      <c r="E32" s="19">
        <v>1441.1</v>
      </c>
      <c r="F32" s="18">
        <f>+G32-E32</f>
        <v>0</v>
      </c>
      <c r="G32" s="20">
        <v>1441.1</v>
      </c>
    </row>
    <row r="33" spans="1:7" s="8" customFormat="1" ht="12.75">
      <c r="A33" s="7" t="s">
        <v>75</v>
      </c>
      <c r="B33" s="7"/>
      <c r="C33" s="22">
        <f>C32</f>
        <v>1436.4</v>
      </c>
      <c r="D33" s="22">
        <f>D32</f>
        <v>4.699999999999818</v>
      </c>
      <c r="E33" s="22">
        <f>E32</f>
        <v>1441.1</v>
      </c>
      <c r="F33" s="22">
        <f>F32</f>
        <v>0</v>
      </c>
      <c r="G33" s="22">
        <f>G32</f>
        <v>1441.1</v>
      </c>
    </row>
    <row r="34" spans="5:6" ht="12.75">
      <c r="E34" s="19"/>
      <c r="F34" s="18"/>
    </row>
    <row r="35" spans="1:6" ht="12.75">
      <c r="A35" s="2" t="s">
        <v>76</v>
      </c>
      <c r="E35" s="19"/>
      <c r="F35" s="18"/>
    </row>
    <row r="36" spans="2:7" ht="12.75">
      <c r="B36" s="1" t="s">
        <v>14</v>
      </c>
      <c r="C36" s="18">
        <v>337.5</v>
      </c>
      <c r="D36" s="18">
        <f>+E36-C36</f>
        <v>0</v>
      </c>
      <c r="E36" s="19">
        <v>337.5</v>
      </c>
      <c r="F36" s="18">
        <f>+G36-E36</f>
        <v>0</v>
      </c>
      <c r="G36" s="20">
        <v>337.5</v>
      </c>
    </row>
    <row r="37" spans="2:7" ht="12.75">
      <c r="B37" s="1" t="s">
        <v>15</v>
      </c>
      <c r="C37" s="18">
        <v>621.3</v>
      </c>
      <c r="D37" s="18">
        <f>+E37-C37</f>
        <v>0</v>
      </c>
      <c r="E37" s="19">
        <v>621.3</v>
      </c>
      <c r="F37" s="18">
        <f>+G37-E37</f>
        <v>0</v>
      </c>
      <c r="G37" s="20">
        <v>621.3</v>
      </c>
    </row>
    <row r="38" spans="2:7" ht="12.75">
      <c r="B38" s="1" t="s">
        <v>16</v>
      </c>
      <c r="C38" s="18">
        <v>78.1</v>
      </c>
      <c r="D38" s="18">
        <f>+E38-C38</f>
        <v>0</v>
      </c>
      <c r="E38" s="19">
        <v>78.1</v>
      </c>
      <c r="F38" s="18">
        <f>+G38-E38</f>
        <v>0</v>
      </c>
      <c r="G38" s="20">
        <v>78.1</v>
      </c>
    </row>
    <row r="39" spans="1:7" s="8" customFormat="1" ht="12.75">
      <c r="A39" s="7" t="s">
        <v>78</v>
      </c>
      <c r="B39" s="7"/>
      <c r="C39" s="22">
        <f>SUM(C36:C38)</f>
        <v>1036.8999999999999</v>
      </c>
      <c r="D39" s="22">
        <f>SUM(D36:D38)</f>
        <v>0</v>
      </c>
      <c r="E39" s="22">
        <f>SUM(E36:E38)</f>
        <v>1036.8999999999999</v>
      </c>
      <c r="F39" s="22">
        <f>SUM(F36:F38)</f>
        <v>0</v>
      </c>
      <c r="G39" s="22">
        <f>SUM(G36:G38)</f>
        <v>1036.8999999999999</v>
      </c>
    </row>
    <row r="40" spans="5:6" ht="12.75">
      <c r="E40" s="19"/>
      <c r="F40" s="18"/>
    </row>
    <row r="41" spans="1:7" s="2" customFormat="1" ht="12.75">
      <c r="A41" s="2" t="s">
        <v>77</v>
      </c>
      <c r="B41" s="9"/>
      <c r="C41" s="11"/>
      <c r="D41" s="11"/>
      <c r="E41" s="11"/>
      <c r="F41" s="11"/>
      <c r="G41" s="13"/>
    </row>
    <row r="42" spans="2:7" ht="12.75">
      <c r="B42" s="1" t="s">
        <v>17</v>
      </c>
      <c r="C42" s="18">
        <v>858.5</v>
      </c>
      <c r="D42" s="18">
        <f>+E42-C42</f>
        <v>0</v>
      </c>
      <c r="E42" s="19">
        <v>858.5</v>
      </c>
      <c r="F42" s="18">
        <f>+G42-E42</f>
        <v>0</v>
      </c>
      <c r="G42" s="20">
        <v>858.5</v>
      </c>
    </row>
    <row r="43" spans="2:7" ht="12.75">
      <c r="B43" s="1" t="s">
        <v>18</v>
      </c>
      <c r="C43" s="18">
        <v>438.2</v>
      </c>
      <c r="D43" s="18">
        <f>+E43-C43</f>
        <v>0</v>
      </c>
      <c r="E43" s="19">
        <v>438.2</v>
      </c>
      <c r="F43" s="18">
        <f>+G43-E43</f>
        <v>0</v>
      </c>
      <c r="G43" s="20">
        <v>438.2</v>
      </c>
    </row>
    <row r="44" spans="1:7" s="8" customFormat="1" ht="12.75">
      <c r="A44" s="7" t="s">
        <v>79</v>
      </c>
      <c r="B44" s="7"/>
      <c r="C44" s="22">
        <f>SUM(C42:C43)</f>
        <v>1296.7</v>
      </c>
      <c r="D44" s="22">
        <f>SUM(D42:D43)</f>
        <v>0</v>
      </c>
      <c r="E44" s="22">
        <f>SUM(E42:E43)</f>
        <v>1296.7</v>
      </c>
      <c r="F44" s="22">
        <f>SUM(F42:F43)</f>
        <v>0</v>
      </c>
      <c r="G44" s="22">
        <f>SUM(G42:G43)</f>
        <v>1296.7</v>
      </c>
    </row>
    <row r="45" spans="1:7" s="8" customFormat="1" ht="12.75">
      <c r="A45" s="7"/>
      <c r="B45" s="7"/>
      <c r="C45" s="21"/>
      <c r="D45" s="21"/>
      <c r="E45" s="21"/>
      <c r="F45" s="21"/>
      <c r="G45" s="21"/>
    </row>
    <row r="46" spans="1:7" s="2" customFormat="1" ht="12.75">
      <c r="A46" s="2" t="s">
        <v>80</v>
      </c>
      <c r="B46" s="9"/>
      <c r="C46" s="11"/>
      <c r="D46" s="11"/>
      <c r="E46" s="11"/>
      <c r="F46" s="11"/>
      <c r="G46" s="13"/>
    </row>
    <row r="47" spans="2:7" ht="12.75">
      <c r="B47" s="1" t="s">
        <v>19</v>
      </c>
      <c r="C47" s="18">
        <v>1379.3</v>
      </c>
      <c r="D47" s="18">
        <f>+E47-C47</f>
        <v>0</v>
      </c>
      <c r="E47" s="19">
        <v>1379.3</v>
      </c>
      <c r="F47" s="18">
        <f>+G47-E47</f>
        <v>0</v>
      </c>
      <c r="G47" s="20">
        <v>1379.3</v>
      </c>
    </row>
    <row r="48" spans="2:7" ht="12.75">
      <c r="B48" s="1" t="s">
        <v>20</v>
      </c>
      <c r="C48" s="18">
        <v>92.9</v>
      </c>
      <c r="D48" s="18">
        <f>+E48-C48</f>
        <v>0</v>
      </c>
      <c r="E48" s="19">
        <v>92.9</v>
      </c>
      <c r="F48" s="18">
        <f>+G48-E48</f>
        <v>0</v>
      </c>
      <c r="G48" s="20">
        <v>92.9</v>
      </c>
    </row>
    <row r="49" spans="2:7" ht="12.75">
      <c r="B49" s="1" t="s">
        <v>21</v>
      </c>
      <c r="C49" s="18">
        <v>77.4</v>
      </c>
      <c r="D49" s="18">
        <f>+E49-C49</f>
        <v>0</v>
      </c>
      <c r="E49" s="19">
        <v>77.4</v>
      </c>
      <c r="F49" s="18">
        <f>+G49-E49</f>
        <v>0</v>
      </c>
      <c r="G49" s="20">
        <v>77.4</v>
      </c>
    </row>
    <row r="50" spans="2:7" ht="12.75">
      <c r="B50" s="1" t="s">
        <v>22</v>
      </c>
      <c r="C50" s="18">
        <v>326.3</v>
      </c>
      <c r="D50" s="18">
        <f>+E50-C50</f>
        <v>0</v>
      </c>
      <c r="E50" s="19">
        <v>326.3</v>
      </c>
      <c r="F50" s="18">
        <f>+G50-E50</f>
        <v>0</v>
      </c>
      <c r="G50" s="20">
        <v>326.3</v>
      </c>
    </row>
    <row r="51" spans="2:7" ht="12.75">
      <c r="B51" s="1" t="s">
        <v>23</v>
      </c>
      <c r="C51" s="18">
        <v>1357.3</v>
      </c>
      <c r="D51" s="18">
        <f>+E51-C51</f>
        <v>76.5</v>
      </c>
      <c r="E51" s="19">
        <v>1433.8</v>
      </c>
      <c r="F51" s="18">
        <f>+G51-E51</f>
        <v>0</v>
      </c>
      <c r="G51" s="20">
        <v>1433.8</v>
      </c>
    </row>
    <row r="52" spans="2:7" ht="12.75">
      <c r="B52" s="1" t="s">
        <v>24</v>
      </c>
      <c r="C52" s="18">
        <v>1342.5</v>
      </c>
      <c r="D52" s="18">
        <f>+E52-C52</f>
        <v>0</v>
      </c>
      <c r="E52" s="19">
        <v>1342.5</v>
      </c>
      <c r="F52" s="18">
        <f>+G52-E52</f>
        <v>-196.4000000000001</v>
      </c>
      <c r="G52" s="20">
        <v>1146.1</v>
      </c>
    </row>
    <row r="53" spans="2:7" ht="12.75">
      <c r="B53" s="1" t="s">
        <v>25</v>
      </c>
      <c r="C53" s="18">
        <v>591.6</v>
      </c>
      <c r="D53" s="18">
        <f>+E53-C53</f>
        <v>0</v>
      </c>
      <c r="E53" s="19">
        <v>591.6</v>
      </c>
      <c r="F53" s="18">
        <f>+G53-E53</f>
        <v>0</v>
      </c>
      <c r="G53" s="20">
        <v>591.6</v>
      </c>
    </row>
    <row r="54" spans="1:7" s="8" customFormat="1" ht="12.75">
      <c r="A54" s="7" t="s">
        <v>81</v>
      </c>
      <c r="B54" s="7"/>
      <c r="C54" s="22">
        <f>SUM(C47:C53)</f>
        <v>5167.3</v>
      </c>
      <c r="D54" s="22">
        <f>SUM(D47:D53)</f>
        <v>76.5</v>
      </c>
      <c r="E54" s="22">
        <f>SUM(E47:E53)</f>
        <v>5243.8</v>
      </c>
      <c r="F54" s="22">
        <f>SUM(F47:F53)</f>
        <v>-196.4000000000001</v>
      </c>
      <c r="G54" s="22">
        <f>SUM(G47:G53)</f>
        <v>5047.4</v>
      </c>
    </row>
    <row r="55" spans="1:7" s="8" customFormat="1" ht="12.75">
      <c r="A55" s="7"/>
      <c r="B55" s="7"/>
      <c r="C55" s="22"/>
      <c r="D55" s="22"/>
      <c r="E55" s="22"/>
      <c r="F55" s="22"/>
      <c r="G55" s="22"/>
    </row>
    <row r="56" spans="1:6" ht="12.75">
      <c r="A56" s="2" t="s">
        <v>82</v>
      </c>
      <c r="E56" s="19"/>
      <c r="F56" s="18"/>
    </row>
    <row r="57" spans="2:7" ht="12.75">
      <c r="B57" s="1" t="s">
        <v>26</v>
      </c>
      <c r="C57" s="18">
        <v>1083</v>
      </c>
      <c r="D57" s="18">
        <f>+E57-C57</f>
        <v>0</v>
      </c>
      <c r="E57" s="19">
        <v>1083</v>
      </c>
      <c r="F57" s="18">
        <f>+G57-E57</f>
        <v>0</v>
      </c>
      <c r="G57" s="20">
        <v>1083</v>
      </c>
    </row>
    <row r="58" spans="2:7" ht="12.75">
      <c r="B58" s="1" t="s">
        <v>27</v>
      </c>
      <c r="C58" s="18">
        <v>1579</v>
      </c>
      <c r="D58" s="18">
        <f>+E58-C58</f>
        <v>0</v>
      </c>
      <c r="E58" s="19">
        <v>1579</v>
      </c>
      <c r="F58" s="18">
        <f>+G58-E58</f>
        <v>0</v>
      </c>
      <c r="G58" s="20">
        <v>1579</v>
      </c>
    </row>
    <row r="59" spans="1:7" s="8" customFormat="1" ht="12.75">
      <c r="A59" s="7" t="s">
        <v>83</v>
      </c>
      <c r="B59" s="7"/>
      <c r="C59" s="22">
        <f>SUM(C57:C58)</f>
        <v>2662</v>
      </c>
      <c r="D59" s="22">
        <f>SUM(D57:D58)</f>
        <v>0</v>
      </c>
      <c r="E59" s="22">
        <f>SUM(E57:E58)</f>
        <v>2662</v>
      </c>
      <c r="F59" s="22">
        <f>SUM(F57:F58)</f>
        <v>0</v>
      </c>
      <c r="G59" s="22">
        <f>SUM(G57:G58)</f>
        <v>2662</v>
      </c>
    </row>
    <row r="60" spans="5:6" ht="12.75">
      <c r="E60" s="19"/>
      <c r="F60" s="18"/>
    </row>
    <row r="61" spans="1:6" ht="12.75">
      <c r="A61" s="2" t="s">
        <v>84</v>
      </c>
      <c r="E61" s="19"/>
      <c r="F61" s="18"/>
    </row>
    <row r="62" spans="2:7" ht="12.75">
      <c r="B62" s="1" t="s">
        <v>90</v>
      </c>
      <c r="C62" s="18">
        <v>140</v>
      </c>
      <c r="D62" s="18">
        <f>+E62-C62</f>
        <v>0</v>
      </c>
      <c r="E62" s="19">
        <v>140</v>
      </c>
      <c r="F62" s="18">
        <f>+G62-E62</f>
        <v>0</v>
      </c>
      <c r="G62" s="20">
        <v>140</v>
      </c>
    </row>
    <row r="63" spans="1:7" s="8" customFormat="1" ht="12.75">
      <c r="A63" s="7" t="s">
        <v>85</v>
      </c>
      <c r="B63" s="7"/>
      <c r="C63" s="22">
        <f>C62</f>
        <v>140</v>
      </c>
      <c r="D63" s="22">
        <f>D62</f>
        <v>0</v>
      </c>
      <c r="E63" s="22">
        <f>E62</f>
        <v>140</v>
      </c>
      <c r="F63" s="22">
        <f>F62</f>
        <v>0</v>
      </c>
      <c r="G63" s="22">
        <f>G62</f>
        <v>140</v>
      </c>
    </row>
    <row r="64" spans="5:6" ht="12.75">
      <c r="E64" s="19"/>
      <c r="F64" s="18"/>
    </row>
    <row r="65" spans="1:7" s="2" customFormat="1" ht="12.75">
      <c r="A65" s="2" t="s">
        <v>86</v>
      </c>
      <c r="B65" s="9"/>
      <c r="C65" s="11"/>
      <c r="D65" s="11"/>
      <c r="E65" s="11"/>
      <c r="F65" s="11"/>
      <c r="G65" s="13"/>
    </row>
    <row r="66" spans="2:7" ht="12.75">
      <c r="B66" s="1" t="s">
        <v>91</v>
      </c>
      <c r="C66" s="18">
        <v>384.2</v>
      </c>
      <c r="D66" s="18">
        <f>+E66-C66</f>
        <v>0</v>
      </c>
      <c r="E66" s="19">
        <v>384.2</v>
      </c>
      <c r="F66" s="18">
        <f>+G66-E66</f>
        <v>0</v>
      </c>
      <c r="G66" s="20">
        <v>384.2</v>
      </c>
    </row>
    <row r="67" spans="1:7" s="8" customFormat="1" ht="12.75">
      <c r="A67" s="7" t="s">
        <v>87</v>
      </c>
      <c r="B67" s="7"/>
      <c r="C67" s="22">
        <f>C66</f>
        <v>384.2</v>
      </c>
      <c r="D67" s="22">
        <f>D66</f>
        <v>0</v>
      </c>
      <c r="E67" s="22">
        <f>E66</f>
        <v>384.2</v>
      </c>
      <c r="F67" s="22">
        <f>F66</f>
        <v>0</v>
      </c>
      <c r="G67" s="22">
        <f>G66</f>
        <v>384.2</v>
      </c>
    </row>
    <row r="68" spans="5:6" ht="12.75">
      <c r="E68" s="19"/>
      <c r="F68" s="18"/>
    </row>
    <row r="69" spans="1:7" s="2" customFormat="1" ht="12.75">
      <c r="A69" s="2" t="s">
        <v>89</v>
      </c>
      <c r="B69" s="9"/>
      <c r="C69" s="11"/>
      <c r="D69" s="11"/>
      <c r="E69" s="11"/>
      <c r="F69" s="11"/>
      <c r="G69" s="13"/>
    </row>
    <row r="70" spans="2:7" ht="12.75">
      <c r="B70" s="1" t="s">
        <v>28</v>
      </c>
      <c r="C70" s="18">
        <v>1169.1</v>
      </c>
      <c r="D70" s="18">
        <f>+E70-C70</f>
        <v>0</v>
      </c>
      <c r="E70" s="19">
        <v>1169.1</v>
      </c>
      <c r="F70" s="18">
        <f>+G70-E70</f>
        <v>0</v>
      </c>
      <c r="G70" s="20">
        <v>1169.1</v>
      </c>
    </row>
    <row r="71" spans="1:7" s="8" customFormat="1" ht="12.75">
      <c r="A71" s="7" t="s">
        <v>88</v>
      </c>
      <c r="B71" s="7"/>
      <c r="C71" s="22">
        <f>C70</f>
        <v>1169.1</v>
      </c>
      <c r="D71" s="22">
        <f>D70</f>
        <v>0</v>
      </c>
      <c r="E71" s="22">
        <f>E70</f>
        <v>1169.1</v>
      </c>
      <c r="F71" s="22">
        <f>F70</f>
        <v>0</v>
      </c>
      <c r="G71" s="22">
        <f>G70</f>
        <v>1169.1</v>
      </c>
    </row>
    <row r="72" spans="5:6" ht="12.75">
      <c r="E72" s="19"/>
      <c r="F72" s="18"/>
    </row>
    <row r="73" spans="1:6" ht="12.75">
      <c r="A73" s="2" t="s">
        <v>92</v>
      </c>
      <c r="E73" s="19"/>
      <c r="F73" s="18"/>
    </row>
    <row r="74" spans="2:7" ht="12.75">
      <c r="B74" t="s">
        <v>94</v>
      </c>
      <c r="C74" s="18">
        <v>454.1</v>
      </c>
      <c r="D74" s="18">
        <f>+E74-C74</f>
        <v>0</v>
      </c>
      <c r="E74" s="19">
        <v>454.1</v>
      </c>
      <c r="F74" s="18">
        <f>+G74-E74</f>
        <v>0</v>
      </c>
      <c r="G74" s="20">
        <v>454.1</v>
      </c>
    </row>
    <row r="75" spans="1:7" s="8" customFormat="1" ht="12.75">
      <c r="A75" s="7" t="s">
        <v>95</v>
      </c>
      <c r="B75" s="7"/>
      <c r="C75" s="22">
        <f>C74</f>
        <v>454.1</v>
      </c>
      <c r="D75" s="22">
        <f>D74</f>
        <v>0</v>
      </c>
      <c r="E75" s="22">
        <f>E74</f>
        <v>454.1</v>
      </c>
      <c r="F75" s="22">
        <f>F74</f>
        <v>0</v>
      </c>
      <c r="G75" s="22">
        <f>G74</f>
        <v>454.1</v>
      </c>
    </row>
    <row r="76" spans="5:6" ht="12.75">
      <c r="E76" s="19"/>
      <c r="F76" s="18"/>
    </row>
    <row r="77" spans="1:7" s="2" customFormat="1" ht="12.75">
      <c r="A77" s="2" t="s">
        <v>93</v>
      </c>
      <c r="B77" s="9"/>
      <c r="C77" s="11"/>
      <c r="D77" s="11"/>
      <c r="E77" s="11"/>
      <c r="F77" s="11"/>
      <c r="G77" s="13"/>
    </row>
    <row r="78" spans="2:7" ht="12.75">
      <c r="B78" t="s">
        <v>96</v>
      </c>
      <c r="C78" s="18">
        <v>99.3</v>
      </c>
      <c r="D78" s="18">
        <f>+E78-C78</f>
        <v>0</v>
      </c>
      <c r="E78" s="19">
        <v>99.3</v>
      </c>
      <c r="F78" s="18">
        <f>+G78-E78</f>
        <v>0</v>
      </c>
      <c r="G78" s="20">
        <v>99.3</v>
      </c>
    </row>
    <row r="79" spans="1:7" s="8" customFormat="1" ht="12.75">
      <c r="A79" s="7" t="s">
        <v>97</v>
      </c>
      <c r="B79" s="7"/>
      <c r="C79" s="22">
        <f>C78</f>
        <v>99.3</v>
      </c>
      <c r="D79" s="22">
        <f>D78</f>
        <v>0</v>
      </c>
      <c r="E79" s="22">
        <f>E78</f>
        <v>99.3</v>
      </c>
      <c r="F79" s="22">
        <f>F78</f>
        <v>0</v>
      </c>
      <c r="G79" s="22">
        <f>G78</f>
        <v>99.3</v>
      </c>
    </row>
    <row r="80" spans="1:7" s="8" customFormat="1" ht="12.75">
      <c r="A80" s="7"/>
      <c r="B80" s="7"/>
      <c r="C80" s="22"/>
      <c r="D80" s="22"/>
      <c r="E80" s="22"/>
      <c r="F80" s="22"/>
      <c r="G80" s="22"/>
    </row>
    <row r="81" spans="1:7" s="2" customFormat="1" ht="12.75">
      <c r="A81" s="2" t="s">
        <v>98</v>
      </c>
      <c r="B81" s="9"/>
      <c r="C81" s="11"/>
      <c r="D81" s="11"/>
      <c r="E81" s="11"/>
      <c r="F81" s="11"/>
      <c r="G81" s="13"/>
    </row>
    <row r="82" spans="2:7" ht="12.75">
      <c r="B82" t="s">
        <v>99</v>
      </c>
      <c r="C82" s="18">
        <v>292.1</v>
      </c>
      <c r="D82" s="18">
        <f>+E82-C82</f>
        <v>0</v>
      </c>
      <c r="E82" s="19">
        <v>292.1</v>
      </c>
      <c r="F82" s="18">
        <f>+G82-E82</f>
        <v>0</v>
      </c>
      <c r="G82" s="20">
        <v>292.1</v>
      </c>
    </row>
    <row r="83" spans="1:7" s="8" customFormat="1" ht="12.75">
      <c r="A83" s="7" t="s">
        <v>100</v>
      </c>
      <c r="B83" s="7"/>
      <c r="C83" s="22">
        <f>C82</f>
        <v>292.1</v>
      </c>
      <c r="D83" s="22">
        <f>D82</f>
        <v>0</v>
      </c>
      <c r="E83" s="22">
        <f>E82</f>
        <v>292.1</v>
      </c>
      <c r="F83" s="22">
        <f>F82</f>
        <v>0</v>
      </c>
      <c r="G83" s="22">
        <f>G82</f>
        <v>292.1</v>
      </c>
    </row>
    <row r="84" spans="1:7" s="8" customFormat="1" ht="12.75">
      <c r="A84" s="7"/>
      <c r="B84" s="7"/>
      <c r="C84" s="22"/>
      <c r="D84" s="22"/>
      <c r="E84" s="22"/>
      <c r="F84" s="22"/>
      <c r="G84" s="22"/>
    </row>
    <row r="85" spans="1:7" s="2" customFormat="1" ht="12.75">
      <c r="A85" s="2" t="s">
        <v>102</v>
      </c>
      <c r="B85" s="9"/>
      <c r="C85" s="11"/>
      <c r="D85" s="11"/>
      <c r="E85" s="11"/>
      <c r="F85" s="11"/>
      <c r="G85" s="13"/>
    </row>
    <row r="86" spans="2:7" ht="12.75">
      <c r="B86" t="s">
        <v>103</v>
      </c>
      <c r="C86" s="18">
        <v>847.2</v>
      </c>
      <c r="D86" s="18">
        <f>+E86-C86</f>
        <v>0</v>
      </c>
      <c r="E86" s="19">
        <v>847.2</v>
      </c>
      <c r="F86" s="18">
        <f>+G86-E86</f>
        <v>0</v>
      </c>
      <c r="G86" s="20">
        <v>847.2</v>
      </c>
    </row>
    <row r="87" spans="1:7" s="8" customFormat="1" ht="12.75">
      <c r="A87" s="7" t="s">
        <v>114</v>
      </c>
      <c r="B87" s="7"/>
      <c r="C87" s="22">
        <f>C86</f>
        <v>847.2</v>
      </c>
      <c r="D87" s="22">
        <f>D86</f>
        <v>0</v>
      </c>
      <c r="E87" s="22">
        <f>E86</f>
        <v>847.2</v>
      </c>
      <c r="F87" s="22">
        <f>F86</f>
        <v>0</v>
      </c>
      <c r="G87" s="22">
        <f>G86</f>
        <v>847.2</v>
      </c>
    </row>
    <row r="88" spans="1:7" s="8" customFormat="1" ht="12.75">
      <c r="A88" s="7"/>
      <c r="B88" s="7"/>
      <c r="C88" s="22"/>
      <c r="D88" s="22"/>
      <c r="E88" s="22"/>
      <c r="F88" s="22"/>
      <c r="G88" s="22"/>
    </row>
    <row r="89" spans="2:6" ht="12.75">
      <c r="B89"/>
      <c r="E89" s="19"/>
      <c r="F89" s="18"/>
    </row>
    <row r="90" spans="1:7" s="2" customFormat="1" ht="12.75">
      <c r="A90" s="2" t="s">
        <v>104</v>
      </c>
      <c r="C90" s="11"/>
      <c r="D90" s="11"/>
      <c r="E90" s="11"/>
      <c r="F90" s="11"/>
      <c r="G90" s="13"/>
    </row>
    <row r="91" spans="2:7" ht="12.75">
      <c r="B91" s="1" t="s">
        <v>29</v>
      </c>
      <c r="C91" s="18">
        <v>569.3</v>
      </c>
      <c r="D91" s="18">
        <f>+E91-C91</f>
        <v>0</v>
      </c>
      <c r="E91" s="19">
        <v>569.3</v>
      </c>
      <c r="F91" s="18">
        <f>+G91-E91</f>
        <v>0</v>
      </c>
      <c r="G91" s="20">
        <v>569.3</v>
      </c>
    </row>
    <row r="92" spans="2:7" ht="12.75">
      <c r="B92" s="1" t="s">
        <v>30</v>
      </c>
      <c r="C92" s="18">
        <v>42.8</v>
      </c>
      <c r="D92" s="18">
        <f>+E92-C92</f>
        <v>0</v>
      </c>
      <c r="E92" s="19">
        <v>42.8</v>
      </c>
      <c r="F92" s="18">
        <f>+G92-E92</f>
        <v>0</v>
      </c>
      <c r="G92" s="20">
        <v>42.8</v>
      </c>
    </row>
    <row r="93" spans="1:7" s="8" customFormat="1" ht="12.75">
      <c r="A93" s="7" t="s">
        <v>105</v>
      </c>
      <c r="B93" s="7"/>
      <c r="C93" s="22">
        <f>SUM(C91:C92)</f>
        <v>612.0999999999999</v>
      </c>
      <c r="D93" s="22">
        <f>SUM(D91:D92)</f>
        <v>0</v>
      </c>
      <c r="E93" s="22">
        <f>SUM(E91:E92)</f>
        <v>612.0999999999999</v>
      </c>
      <c r="F93" s="22">
        <f>SUM(F91:F92)</f>
        <v>0</v>
      </c>
      <c r="G93" s="22">
        <f>SUM(G91:G92)</f>
        <v>612.0999999999999</v>
      </c>
    </row>
    <row r="94" spans="1:7" s="8" customFormat="1" ht="12.75">
      <c r="A94" s="7"/>
      <c r="B94" s="7"/>
      <c r="C94" s="21"/>
      <c r="D94" s="21"/>
      <c r="E94" s="21"/>
      <c r="F94" s="21"/>
      <c r="G94" s="21"/>
    </row>
    <row r="95" spans="1:6" ht="12.75">
      <c r="A95" s="2" t="s">
        <v>106</v>
      </c>
      <c r="E95" s="19"/>
      <c r="F95" s="18"/>
    </row>
    <row r="96" spans="2:10" ht="12.75">
      <c r="B96" s="1" t="s">
        <v>31</v>
      </c>
      <c r="C96" s="18">
        <v>23.5</v>
      </c>
      <c r="D96" s="18">
        <f>+E96-C96</f>
        <v>0</v>
      </c>
      <c r="E96" s="19">
        <v>23.5</v>
      </c>
      <c r="F96" s="18">
        <f>+G96-E96</f>
        <v>0</v>
      </c>
      <c r="G96" s="20">
        <v>23.5</v>
      </c>
      <c r="J96" t="s">
        <v>101</v>
      </c>
    </row>
    <row r="97" spans="1:7" s="8" customFormat="1" ht="12.75">
      <c r="A97" s="7" t="s">
        <v>107</v>
      </c>
      <c r="B97" s="7"/>
      <c r="C97" s="22">
        <f>C96</f>
        <v>23.5</v>
      </c>
      <c r="D97" s="22">
        <f>D96</f>
        <v>0</v>
      </c>
      <c r="E97" s="22">
        <f>E96</f>
        <v>23.5</v>
      </c>
      <c r="F97" s="22">
        <f>F96</f>
        <v>0</v>
      </c>
      <c r="G97" s="22">
        <f>G96</f>
        <v>23.5</v>
      </c>
    </row>
    <row r="98" spans="1:7" s="8" customFormat="1" ht="12.75">
      <c r="A98" s="7"/>
      <c r="B98" s="7"/>
      <c r="C98" s="22"/>
      <c r="D98" s="22"/>
      <c r="E98" s="22"/>
      <c r="F98" s="22"/>
      <c r="G98" s="22"/>
    </row>
    <row r="99" spans="1:7" s="26" customFormat="1" ht="12.75">
      <c r="A99" s="23" t="s">
        <v>108</v>
      </c>
      <c r="B99" s="24"/>
      <c r="C99" s="25"/>
      <c r="D99" s="25"/>
      <c r="E99" s="25"/>
      <c r="F99" s="25"/>
      <c r="G99" s="25"/>
    </row>
    <row r="100" spans="2:7" ht="12.75">
      <c r="B100" s="1" t="s">
        <v>32</v>
      </c>
      <c r="C100" s="18">
        <v>326.7</v>
      </c>
      <c r="D100" s="18">
        <f>+E100-C100</f>
        <v>0</v>
      </c>
      <c r="E100" s="19">
        <v>326.7</v>
      </c>
      <c r="F100" s="18">
        <f>+G100-E100</f>
        <v>0</v>
      </c>
      <c r="G100" s="20">
        <v>326.7</v>
      </c>
    </row>
    <row r="101" spans="2:7" ht="12.75">
      <c r="B101" s="1" t="s">
        <v>33</v>
      </c>
      <c r="C101" s="18">
        <v>1328.7</v>
      </c>
      <c r="D101" s="18">
        <f>+E101-C101</f>
        <v>0</v>
      </c>
      <c r="E101" s="19">
        <v>1328.7</v>
      </c>
      <c r="F101" s="18">
        <f>+G101-E101</f>
        <v>0</v>
      </c>
      <c r="G101" s="20">
        <v>1328.7</v>
      </c>
    </row>
    <row r="102" spans="2:7" ht="12.75">
      <c r="B102" s="1" t="s">
        <v>34</v>
      </c>
      <c r="C102" s="18">
        <v>487.9</v>
      </c>
      <c r="D102" s="18">
        <f>+E102-C102</f>
        <v>0</v>
      </c>
      <c r="E102" s="19">
        <v>487.9</v>
      </c>
      <c r="F102" s="18">
        <f>+G102-E102</f>
        <v>0</v>
      </c>
      <c r="G102" s="20">
        <v>487.9</v>
      </c>
    </row>
    <row r="103" spans="1:7" s="8" customFormat="1" ht="12.75">
      <c r="A103" s="7" t="s">
        <v>109</v>
      </c>
      <c r="B103" s="7"/>
      <c r="C103" s="22">
        <f>SUM(C100:C102)</f>
        <v>2143.3</v>
      </c>
      <c r="D103" s="22">
        <f>SUM(D100:D102)</f>
        <v>0</v>
      </c>
      <c r="E103" s="22">
        <f>SUM(E100:E102)</f>
        <v>2143.3</v>
      </c>
      <c r="F103" s="22">
        <f>SUM(F100:F102)</f>
        <v>0</v>
      </c>
      <c r="G103" s="22">
        <f>SUM(G100:G102)</f>
        <v>2143.3</v>
      </c>
    </row>
    <row r="104" spans="5:6" ht="12.75">
      <c r="E104" s="19"/>
      <c r="F104" s="18"/>
    </row>
    <row r="105" spans="1:6" ht="12.75">
      <c r="A105" s="2" t="s">
        <v>110</v>
      </c>
      <c r="E105" s="19"/>
      <c r="F105" s="18"/>
    </row>
    <row r="106" spans="2:7" ht="12.75">
      <c r="B106" s="1" t="s">
        <v>35</v>
      </c>
      <c r="C106" s="18">
        <v>578.6</v>
      </c>
      <c r="D106" s="18">
        <f>+E106-C106</f>
        <v>0</v>
      </c>
      <c r="E106" s="19">
        <v>578.6</v>
      </c>
      <c r="F106" s="18">
        <f>+G106-E106</f>
        <v>0</v>
      </c>
      <c r="G106" s="20">
        <v>578.6</v>
      </c>
    </row>
    <row r="107" spans="2:7" ht="12.75">
      <c r="B107" s="1" t="s">
        <v>36</v>
      </c>
      <c r="C107" s="18">
        <v>98</v>
      </c>
      <c r="D107" s="18">
        <f>+E107-C107</f>
        <v>0</v>
      </c>
      <c r="E107" s="19">
        <v>98</v>
      </c>
      <c r="F107" s="18">
        <f>+G107-E107</f>
        <v>0</v>
      </c>
      <c r="G107" s="20">
        <v>98</v>
      </c>
    </row>
    <row r="108" spans="2:7" ht="12.75">
      <c r="B108" s="1" t="s">
        <v>37</v>
      </c>
      <c r="C108" s="18">
        <v>38.4</v>
      </c>
      <c r="D108" s="18">
        <f>+E108-C108</f>
        <v>0</v>
      </c>
      <c r="E108" s="19">
        <v>38.4</v>
      </c>
      <c r="F108" s="18">
        <f>+G108-E108</f>
        <v>0</v>
      </c>
      <c r="G108" s="20">
        <v>38.4</v>
      </c>
    </row>
    <row r="109" spans="2:7" ht="12.75">
      <c r="B109" s="1" t="s">
        <v>38</v>
      </c>
      <c r="C109" s="18">
        <v>433.2</v>
      </c>
      <c r="D109" s="18">
        <f>+E109-C109</f>
        <v>0</v>
      </c>
      <c r="E109" s="19">
        <v>433.2</v>
      </c>
      <c r="F109" s="18">
        <f>+G109-E109</f>
        <v>0</v>
      </c>
      <c r="G109" s="20">
        <v>433.2</v>
      </c>
    </row>
    <row r="110" spans="2:7" ht="12.75">
      <c r="B110" s="1" t="s">
        <v>39</v>
      </c>
      <c r="C110" s="18">
        <v>283.4</v>
      </c>
      <c r="D110" s="18">
        <f>+E110-C110</f>
        <v>0</v>
      </c>
      <c r="E110" s="19">
        <v>283.4</v>
      </c>
      <c r="F110" s="18">
        <f>+G110-E110</f>
        <v>0</v>
      </c>
      <c r="G110" s="20">
        <v>283.4</v>
      </c>
    </row>
    <row r="111" spans="2:7" ht="12.75">
      <c r="B111" s="1" t="s">
        <v>40</v>
      </c>
      <c r="C111" s="18">
        <v>167</v>
      </c>
      <c r="D111" s="18">
        <f>+E111-C111</f>
        <v>0</v>
      </c>
      <c r="E111" s="19">
        <v>167</v>
      </c>
      <c r="F111" s="18">
        <f>+G111-E111</f>
        <v>0</v>
      </c>
      <c r="G111" s="20">
        <v>167</v>
      </c>
    </row>
    <row r="112" spans="1:7" s="8" customFormat="1" ht="12.75">
      <c r="A112" s="7" t="s">
        <v>111</v>
      </c>
      <c r="B112" s="7"/>
      <c r="C112" s="22">
        <f>SUM(C106:C111)</f>
        <v>1598.6</v>
      </c>
      <c r="D112" s="22">
        <f>SUM(D106:D111)</f>
        <v>0</v>
      </c>
      <c r="E112" s="22">
        <f>SUM(E106:E111)</f>
        <v>1598.6</v>
      </c>
      <c r="F112" s="22">
        <f>SUM(F106:F111)</f>
        <v>0</v>
      </c>
      <c r="G112" s="22">
        <f>SUM(G106:G111)</f>
        <v>1598.6</v>
      </c>
    </row>
    <row r="113" spans="1:7" s="8" customFormat="1" ht="12.75">
      <c r="A113" s="7"/>
      <c r="B113" s="7"/>
      <c r="C113" s="22"/>
      <c r="D113" s="22"/>
      <c r="E113" s="22"/>
      <c r="F113" s="22"/>
      <c r="G113" s="22"/>
    </row>
    <row r="114" spans="1:7" s="2" customFormat="1" ht="12.75">
      <c r="A114" s="2" t="s">
        <v>112</v>
      </c>
      <c r="B114" s="9"/>
      <c r="C114" s="11"/>
      <c r="D114" s="11"/>
      <c r="E114" s="11"/>
      <c r="F114" s="11"/>
      <c r="G114" s="13"/>
    </row>
    <row r="115" spans="2:7" ht="12.75">
      <c r="B115" s="1" t="s">
        <v>41</v>
      </c>
      <c r="C115" s="18">
        <v>591.4</v>
      </c>
      <c r="D115" s="18">
        <f>+E115-C115</f>
        <v>0</v>
      </c>
      <c r="E115" s="19">
        <v>591.4</v>
      </c>
      <c r="F115" s="18">
        <f>+G115-E115</f>
        <v>0</v>
      </c>
      <c r="G115" s="20">
        <v>591.4</v>
      </c>
    </row>
    <row r="116" spans="2:7" ht="12.75">
      <c r="B116" s="1" t="s">
        <v>42</v>
      </c>
      <c r="C116" s="18">
        <v>91.4</v>
      </c>
      <c r="D116" s="18">
        <f>+E116-C116</f>
        <v>0</v>
      </c>
      <c r="E116" s="19">
        <v>91.4</v>
      </c>
      <c r="F116" s="18">
        <f>+G116-E116</f>
        <v>0</v>
      </c>
      <c r="G116" s="20">
        <v>91.4</v>
      </c>
    </row>
    <row r="117" spans="2:7" ht="12.75">
      <c r="B117" s="1" t="s">
        <v>43</v>
      </c>
      <c r="C117" s="18">
        <v>192</v>
      </c>
      <c r="D117" s="18">
        <f>+E117-C117</f>
        <v>0</v>
      </c>
      <c r="E117" s="19">
        <v>192</v>
      </c>
      <c r="F117" s="18">
        <f>+G117-E117</f>
        <v>0</v>
      </c>
      <c r="G117" s="20">
        <v>192</v>
      </c>
    </row>
    <row r="118" spans="1:7" s="8" customFormat="1" ht="12.75">
      <c r="A118" s="7" t="s">
        <v>113</v>
      </c>
      <c r="B118" s="7"/>
      <c r="C118" s="22">
        <f>SUM(C115:C117)</f>
        <v>874.8</v>
      </c>
      <c r="D118" s="22">
        <f>SUM(D115:D117)</f>
        <v>0</v>
      </c>
      <c r="E118" s="22">
        <f>SUM(E115:E117)</f>
        <v>874.8</v>
      </c>
      <c r="F118" s="22">
        <f>SUM(F115:F117)</f>
        <v>0</v>
      </c>
      <c r="G118" s="22">
        <f>SUM(G115:G117)</f>
        <v>874.8</v>
      </c>
    </row>
    <row r="119" spans="5:6" ht="12.75">
      <c r="E119" s="19"/>
      <c r="F119" s="18"/>
    </row>
    <row r="120" spans="1:7" s="2" customFormat="1" ht="12.75">
      <c r="A120" s="2" t="s">
        <v>115</v>
      </c>
      <c r="B120" s="9"/>
      <c r="C120" s="11"/>
      <c r="D120" s="11"/>
      <c r="E120" s="11"/>
      <c r="F120" s="11"/>
      <c r="G120" s="13"/>
    </row>
    <row r="121" spans="2:7" ht="12.75">
      <c r="B121" t="s">
        <v>116</v>
      </c>
      <c r="C121" s="18">
        <v>78.6</v>
      </c>
      <c r="D121" s="18">
        <f>+E121-C121</f>
        <v>0</v>
      </c>
      <c r="E121" s="19">
        <v>78.6</v>
      </c>
      <c r="F121" s="18">
        <f>+G121-E121</f>
        <v>0</v>
      </c>
      <c r="G121" s="20">
        <v>78.6</v>
      </c>
    </row>
    <row r="122" spans="1:7" s="8" customFormat="1" ht="12.75">
      <c r="A122" s="7" t="s">
        <v>117</v>
      </c>
      <c r="B122" s="7"/>
      <c r="C122" s="22">
        <f>C121</f>
        <v>78.6</v>
      </c>
      <c r="D122" s="22">
        <f>D121</f>
        <v>0</v>
      </c>
      <c r="E122" s="22">
        <f>E121</f>
        <v>78.6</v>
      </c>
      <c r="F122" s="22">
        <f>F121</f>
        <v>0</v>
      </c>
      <c r="G122" s="22">
        <f>G121</f>
        <v>78.6</v>
      </c>
    </row>
    <row r="123" spans="1:7" s="8" customFormat="1" ht="12.75">
      <c r="A123" s="7"/>
      <c r="B123" s="7"/>
      <c r="C123" s="22"/>
      <c r="D123" s="22"/>
      <c r="E123" s="22"/>
      <c r="F123" s="22"/>
      <c r="G123" s="22"/>
    </row>
    <row r="124" spans="1:7" s="2" customFormat="1" ht="12.75">
      <c r="A124" s="2" t="s">
        <v>118</v>
      </c>
      <c r="C124" s="11"/>
      <c r="D124" s="11"/>
      <c r="E124" s="11"/>
      <c r="F124" s="11"/>
      <c r="G124" s="13"/>
    </row>
    <row r="125" spans="2:7" ht="12.75">
      <c r="B125" t="s">
        <v>120</v>
      </c>
      <c r="C125" s="18">
        <v>429</v>
      </c>
      <c r="D125" s="18">
        <f>+E125-C125</f>
        <v>0</v>
      </c>
      <c r="E125" s="19">
        <v>429</v>
      </c>
      <c r="F125" s="18">
        <f>+G125-E125</f>
        <v>0</v>
      </c>
      <c r="G125" s="20">
        <v>429</v>
      </c>
    </row>
    <row r="126" spans="1:7" s="8" customFormat="1" ht="12.75">
      <c r="A126" s="7" t="s">
        <v>119</v>
      </c>
      <c r="B126" s="7"/>
      <c r="C126" s="22">
        <f>C125</f>
        <v>429</v>
      </c>
      <c r="D126" s="22">
        <f>D125</f>
        <v>0</v>
      </c>
      <c r="E126" s="22">
        <f>E125</f>
        <v>429</v>
      </c>
      <c r="F126" s="22">
        <f>F125</f>
        <v>0</v>
      </c>
      <c r="G126" s="22">
        <f>G125</f>
        <v>429</v>
      </c>
    </row>
    <row r="127" spans="1:7" s="8" customFormat="1" ht="12.75">
      <c r="A127" s="7"/>
      <c r="B127" s="7"/>
      <c r="C127" s="22"/>
      <c r="D127" s="22"/>
      <c r="E127" s="22"/>
      <c r="F127" s="22"/>
      <c r="G127" s="22"/>
    </row>
    <row r="128" spans="1:6" ht="12.75">
      <c r="A128" s="2" t="s">
        <v>121</v>
      </c>
      <c r="B128"/>
      <c r="E128" s="19"/>
      <c r="F128" s="18"/>
    </row>
    <row r="129" spans="2:7" ht="12.75">
      <c r="B129" t="s">
        <v>124</v>
      </c>
      <c r="C129" s="18">
        <v>578</v>
      </c>
      <c r="D129" s="18">
        <f>+E129-C129</f>
        <v>0</v>
      </c>
      <c r="E129" s="19">
        <v>578</v>
      </c>
      <c r="F129" s="18">
        <f>+G129-E129</f>
        <v>0</v>
      </c>
      <c r="G129" s="20">
        <v>578</v>
      </c>
    </row>
    <row r="130" spans="1:7" s="8" customFormat="1" ht="12.75">
      <c r="A130" s="7" t="s">
        <v>122</v>
      </c>
      <c r="B130" s="7"/>
      <c r="C130" s="22">
        <f>C129</f>
        <v>578</v>
      </c>
      <c r="D130" s="22">
        <f>D129</f>
        <v>0</v>
      </c>
      <c r="E130" s="22">
        <f>E129</f>
        <v>578</v>
      </c>
      <c r="F130" s="22">
        <f>F129</f>
        <v>0</v>
      </c>
      <c r="G130" s="22">
        <f>G129</f>
        <v>578</v>
      </c>
    </row>
    <row r="131" spans="1:7" s="8" customFormat="1" ht="12.75">
      <c r="A131" s="7"/>
      <c r="B131" s="7"/>
      <c r="C131" s="22"/>
      <c r="D131" s="22"/>
      <c r="E131" s="22"/>
      <c r="F131" s="22"/>
      <c r="G131" s="22"/>
    </row>
    <row r="132" spans="1:7" s="2" customFormat="1" ht="12.75">
      <c r="A132" s="2" t="s">
        <v>123</v>
      </c>
      <c r="C132" s="11"/>
      <c r="D132" s="11"/>
      <c r="E132" s="11"/>
      <c r="F132" s="11"/>
      <c r="G132" s="13"/>
    </row>
    <row r="133" spans="2:7" ht="12.75">
      <c r="B133" t="s">
        <v>128</v>
      </c>
      <c r="C133" s="18">
        <v>407.8</v>
      </c>
      <c r="D133" s="18">
        <f>+E133-C133</f>
        <v>0</v>
      </c>
      <c r="E133" s="19">
        <v>407.8</v>
      </c>
      <c r="F133" s="18">
        <f>+G133-E133</f>
        <v>0</v>
      </c>
      <c r="G133" s="20">
        <v>407.8</v>
      </c>
    </row>
    <row r="134" spans="1:7" s="8" customFormat="1" ht="12.75">
      <c r="A134" s="7" t="s">
        <v>125</v>
      </c>
      <c r="B134" s="7"/>
      <c r="C134" s="22">
        <f>C133</f>
        <v>407.8</v>
      </c>
      <c r="D134" s="22">
        <f>D133</f>
        <v>0</v>
      </c>
      <c r="E134" s="22">
        <f>E133</f>
        <v>407.8</v>
      </c>
      <c r="F134" s="22">
        <f>F133</f>
        <v>0</v>
      </c>
      <c r="G134" s="22">
        <f>G133</f>
        <v>407.8</v>
      </c>
    </row>
    <row r="135" spans="1:7" s="8" customFormat="1" ht="12.75">
      <c r="A135" s="7"/>
      <c r="B135" s="7"/>
      <c r="C135" s="22"/>
      <c r="D135" s="22"/>
      <c r="E135" s="22"/>
      <c r="F135" s="22"/>
      <c r="G135" s="22"/>
    </row>
    <row r="136" spans="1:7" s="2" customFormat="1" ht="12.75">
      <c r="A136" s="2" t="s">
        <v>126</v>
      </c>
      <c r="C136" s="11"/>
      <c r="D136" s="11"/>
      <c r="E136" s="11"/>
      <c r="F136" s="11"/>
      <c r="G136" s="13"/>
    </row>
    <row r="137" spans="2:7" ht="12.75">
      <c r="B137" t="s">
        <v>129</v>
      </c>
      <c r="C137" s="18">
        <v>352</v>
      </c>
      <c r="D137" s="18">
        <f>+E137-C137</f>
        <v>0</v>
      </c>
      <c r="E137" s="19">
        <v>352</v>
      </c>
      <c r="F137" s="18">
        <f>+G137-E137</f>
        <v>0</v>
      </c>
      <c r="G137" s="20">
        <v>352</v>
      </c>
    </row>
    <row r="138" spans="1:7" s="8" customFormat="1" ht="12.75">
      <c r="A138" s="7" t="s">
        <v>127</v>
      </c>
      <c r="B138" s="7"/>
      <c r="C138" s="22">
        <f>C137</f>
        <v>352</v>
      </c>
      <c r="D138" s="22">
        <f>D137</f>
        <v>0</v>
      </c>
      <c r="E138" s="22">
        <f>E137</f>
        <v>352</v>
      </c>
      <c r="F138" s="22">
        <f>F137</f>
        <v>0</v>
      </c>
      <c r="G138" s="22">
        <f>G137</f>
        <v>352</v>
      </c>
    </row>
    <row r="139" spans="1:7" s="8" customFormat="1" ht="12.75">
      <c r="A139" s="7"/>
      <c r="B139" s="7"/>
      <c r="C139" s="22"/>
      <c r="D139" s="22"/>
      <c r="E139" s="22"/>
      <c r="F139" s="22"/>
      <c r="G139" s="22"/>
    </row>
    <row r="140" spans="1:7" s="2" customFormat="1" ht="12.75">
      <c r="A140" s="2" t="s">
        <v>130</v>
      </c>
      <c r="C140" s="11"/>
      <c r="D140" s="11"/>
      <c r="E140" s="11"/>
      <c r="F140" s="11"/>
      <c r="G140" s="13"/>
    </row>
    <row r="141" spans="2:7" ht="12.75">
      <c r="B141" t="s">
        <v>131</v>
      </c>
      <c r="C141" s="18">
        <v>293.3</v>
      </c>
      <c r="D141" s="18">
        <f>+E141-C141</f>
        <v>0</v>
      </c>
      <c r="E141" s="19">
        <v>293.3</v>
      </c>
      <c r="F141" s="18">
        <f>+G141-E141</f>
        <v>0</v>
      </c>
      <c r="G141" s="20">
        <v>293.3</v>
      </c>
    </row>
    <row r="142" spans="1:7" s="8" customFormat="1" ht="12.75">
      <c r="A142" s="7" t="s">
        <v>132</v>
      </c>
      <c r="B142" s="7"/>
      <c r="C142" s="22">
        <f>C141</f>
        <v>293.3</v>
      </c>
      <c r="D142" s="22">
        <f>D141</f>
        <v>0</v>
      </c>
      <c r="E142" s="22">
        <f>E141</f>
        <v>293.3</v>
      </c>
      <c r="F142" s="22">
        <f>F141</f>
        <v>0</v>
      </c>
      <c r="G142" s="22">
        <f>G141</f>
        <v>293.3</v>
      </c>
    </row>
    <row r="143" spans="1:7" s="8" customFormat="1" ht="12.75">
      <c r="A143" s="7"/>
      <c r="B143" s="7"/>
      <c r="C143" s="22"/>
      <c r="D143" s="22"/>
      <c r="E143" s="22"/>
      <c r="F143" s="22"/>
      <c r="G143" s="22"/>
    </row>
    <row r="144" spans="1:7" s="2" customFormat="1" ht="12.75">
      <c r="A144" s="2" t="s">
        <v>133</v>
      </c>
      <c r="C144" s="11"/>
      <c r="D144" s="11"/>
      <c r="E144" s="11"/>
      <c r="F144" s="11"/>
      <c r="G144" s="13"/>
    </row>
    <row r="145" spans="2:7" ht="12.75">
      <c r="B145" t="s">
        <v>134</v>
      </c>
      <c r="C145" s="18">
        <v>399.9</v>
      </c>
      <c r="D145" s="18">
        <f>+E145-C145</f>
        <v>0</v>
      </c>
      <c r="E145" s="19">
        <v>399.9</v>
      </c>
      <c r="F145" s="18">
        <f>+G145-E145</f>
        <v>0</v>
      </c>
      <c r="G145" s="20">
        <v>399.9</v>
      </c>
    </row>
    <row r="146" spans="1:7" s="8" customFormat="1" ht="12.75">
      <c r="A146" s="7" t="s">
        <v>135</v>
      </c>
      <c r="B146" s="7"/>
      <c r="C146" s="22">
        <f>C145</f>
        <v>399.9</v>
      </c>
      <c r="D146" s="22">
        <f>D145</f>
        <v>0</v>
      </c>
      <c r="E146" s="22">
        <f>E145</f>
        <v>399.9</v>
      </c>
      <c r="F146" s="22">
        <f>F145</f>
        <v>0</v>
      </c>
      <c r="G146" s="22">
        <f>G145</f>
        <v>399.9</v>
      </c>
    </row>
    <row r="147" spans="1:7" s="8" customFormat="1" ht="12.75">
      <c r="A147" s="7"/>
      <c r="B147" s="7"/>
      <c r="C147" s="22"/>
      <c r="D147" s="22"/>
      <c r="E147" s="22"/>
      <c r="F147" s="22"/>
      <c r="G147" s="22"/>
    </row>
    <row r="148" spans="1:6" ht="12.75">
      <c r="A148" s="2" t="s">
        <v>136</v>
      </c>
      <c r="B148"/>
      <c r="E148" s="19"/>
      <c r="F148" s="18"/>
    </row>
    <row r="149" spans="2:7" ht="12.75">
      <c r="B149" t="s">
        <v>137</v>
      </c>
      <c r="C149" s="18">
        <v>119.7</v>
      </c>
      <c r="D149" s="18">
        <f>+E149-C149</f>
        <v>0</v>
      </c>
      <c r="E149" s="19">
        <v>119.7</v>
      </c>
      <c r="F149" s="18">
        <f>+G149-E149</f>
        <v>0</v>
      </c>
      <c r="G149" s="20">
        <v>119.7</v>
      </c>
    </row>
    <row r="150" spans="1:7" s="8" customFormat="1" ht="12.75">
      <c r="A150" s="7" t="s">
        <v>138</v>
      </c>
      <c r="B150" s="7"/>
      <c r="C150" s="22">
        <f>C149</f>
        <v>119.7</v>
      </c>
      <c r="D150" s="22">
        <f>D149</f>
        <v>0</v>
      </c>
      <c r="E150" s="22">
        <f>E149</f>
        <v>119.7</v>
      </c>
      <c r="F150" s="22">
        <f>F149</f>
        <v>0</v>
      </c>
      <c r="G150" s="22">
        <f>G149</f>
        <v>119.7</v>
      </c>
    </row>
    <row r="151" spans="1:7" s="8" customFormat="1" ht="12.75">
      <c r="A151" s="7"/>
      <c r="B151" s="7"/>
      <c r="C151" s="22"/>
      <c r="D151" s="22"/>
      <c r="E151" s="22"/>
      <c r="F151" s="22"/>
      <c r="G151" s="22"/>
    </row>
    <row r="152" spans="1:7" s="2" customFormat="1" ht="12.75">
      <c r="A152" s="2" t="s">
        <v>139</v>
      </c>
      <c r="C152" s="11"/>
      <c r="D152" s="11"/>
      <c r="E152" s="11"/>
      <c r="F152" s="11"/>
      <c r="G152" s="13"/>
    </row>
    <row r="153" spans="2:7" ht="12.75">
      <c r="B153" s="1" t="s">
        <v>44</v>
      </c>
      <c r="C153" s="18">
        <v>153.3</v>
      </c>
      <c r="D153" s="18">
        <f>+E153-C153</f>
        <v>0</v>
      </c>
      <c r="E153" s="19">
        <v>153.3</v>
      </c>
      <c r="F153" s="18">
        <f>+G153-E153</f>
        <v>0</v>
      </c>
      <c r="G153" s="20">
        <v>153.3</v>
      </c>
    </row>
    <row r="154" spans="2:7" ht="12.75">
      <c r="B154" s="1" t="s">
        <v>45</v>
      </c>
      <c r="C154" s="18">
        <v>239.9</v>
      </c>
      <c r="D154" s="18">
        <f>+E154-C154</f>
        <v>0</v>
      </c>
      <c r="E154" s="19">
        <v>239.9</v>
      </c>
      <c r="F154" s="18">
        <f>+G154-E154</f>
        <v>0</v>
      </c>
      <c r="G154" s="20">
        <v>239.9</v>
      </c>
    </row>
    <row r="155" spans="2:7" ht="12.75">
      <c r="B155" s="1" t="s">
        <v>46</v>
      </c>
      <c r="C155" s="18">
        <v>100</v>
      </c>
      <c r="D155" s="18">
        <f>+E155-C155</f>
        <v>0</v>
      </c>
      <c r="E155" s="19">
        <v>100</v>
      </c>
      <c r="F155" s="18">
        <f>+G155-E155</f>
        <v>0</v>
      </c>
      <c r="G155" s="20">
        <v>100</v>
      </c>
    </row>
    <row r="156" spans="2:7" ht="12.75">
      <c r="B156" s="1" t="s">
        <v>47</v>
      </c>
      <c r="C156" s="18">
        <v>38.5</v>
      </c>
      <c r="D156" s="18">
        <f>+E156-C156</f>
        <v>0</v>
      </c>
      <c r="E156" s="19">
        <v>38.5</v>
      </c>
      <c r="F156" s="18">
        <f>+G156-E156</f>
        <v>0</v>
      </c>
      <c r="G156" s="20">
        <v>38.5</v>
      </c>
    </row>
    <row r="157" spans="1:7" s="8" customFormat="1" ht="12.75">
      <c r="A157" s="7" t="s">
        <v>140</v>
      </c>
      <c r="B157" s="7"/>
      <c r="C157" s="22">
        <f>SUM(C153:C156)</f>
        <v>531.7</v>
      </c>
      <c r="D157" s="22">
        <f>SUM(D153:D156)</f>
        <v>0</v>
      </c>
      <c r="E157" s="22">
        <f>SUM(E153:E156)</f>
        <v>531.7</v>
      </c>
      <c r="F157" s="22">
        <f>SUM(F153:F156)</f>
        <v>0</v>
      </c>
      <c r="G157" s="22">
        <f>SUM(G153:G156)</f>
        <v>531.7</v>
      </c>
    </row>
    <row r="158" spans="5:6" ht="12.75">
      <c r="E158" s="19"/>
      <c r="F158" s="18"/>
    </row>
    <row r="159" spans="1:7" s="2" customFormat="1" ht="12.75">
      <c r="A159" s="2" t="s">
        <v>141</v>
      </c>
      <c r="B159" s="9"/>
      <c r="C159" s="11"/>
      <c r="D159" s="11"/>
      <c r="E159" s="11"/>
      <c r="F159" s="11"/>
      <c r="G159" s="13"/>
    </row>
    <row r="160" spans="2:7" ht="12.75">
      <c r="B160" s="1" t="s">
        <v>48</v>
      </c>
      <c r="C160" s="18">
        <v>252.9</v>
      </c>
      <c r="D160" s="18">
        <f>+E160-C160</f>
        <v>0</v>
      </c>
      <c r="E160" s="19">
        <v>252.9</v>
      </c>
      <c r="F160" s="18">
        <f>+G160-E160</f>
        <v>0</v>
      </c>
      <c r="G160" s="20">
        <v>252.9</v>
      </c>
    </row>
    <row r="161" spans="2:7" ht="12.75">
      <c r="B161" s="1" t="s">
        <v>49</v>
      </c>
      <c r="C161" s="18">
        <v>274.4</v>
      </c>
      <c r="D161" s="18">
        <f>+E161-C161</f>
        <v>0</v>
      </c>
      <c r="E161" s="19">
        <v>274.4</v>
      </c>
      <c r="F161" s="18">
        <f>+G161-E161</f>
        <v>0</v>
      </c>
      <c r="G161" s="20">
        <v>274.4</v>
      </c>
    </row>
    <row r="162" spans="2:7" ht="12.75">
      <c r="B162" s="1" t="s">
        <v>50</v>
      </c>
      <c r="C162" s="18">
        <v>220.2</v>
      </c>
      <c r="D162" s="18">
        <f>+E162-C162</f>
        <v>0</v>
      </c>
      <c r="E162" s="19">
        <v>220.2</v>
      </c>
      <c r="F162" s="18">
        <f>+G162-E162</f>
        <v>0</v>
      </c>
      <c r="G162" s="20">
        <v>220.2</v>
      </c>
    </row>
    <row r="163" spans="1:7" s="8" customFormat="1" ht="12.75">
      <c r="A163" s="7" t="s">
        <v>142</v>
      </c>
      <c r="B163" s="7"/>
      <c r="C163" s="22">
        <f>SUM(C160:C162)</f>
        <v>747.5</v>
      </c>
      <c r="D163" s="22">
        <f>SUM(D160:D162)</f>
        <v>0</v>
      </c>
      <c r="E163" s="22">
        <f>SUM(E160:E162)</f>
        <v>747.5</v>
      </c>
      <c r="F163" s="22">
        <f>SUM(F160:F162)</f>
        <v>0</v>
      </c>
      <c r="G163" s="22">
        <f>SUM(G160:G162)</f>
        <v>747.5</v>
      </c>
    </row>
    <row r="164" spans="5:6" ht="12.75">
      <c r="E164" s="19"/>
      <c r="F164" s="18"/>
    </row>
    <row r="165" spans="1:7" s="2" customFormat="1" ht="12.75">
      <c r="A165" s="2" t="s">
        <v>143</v>
      </c>
      <c r="B165" s="9"/>
      <c r="C165" s="11"/>
      <c r="D165" s="11"/>
      <c r="E165" s="11"/>
      <c r="F165" s="11"/>
      <c r="G165" s="13"/>
    </row>
    <row r="166" spans="2:7" ht="12.75">
      <c r="B166" t="s">
        <v>144</v>
      </c>
      <c r="C166" s="18">
        <v>120.9</v>
      </c>
      <c r="D166" s="18">
        <f>+E166-C166</f>
        <v>0</v>
      </c>
      <c r="E166" s="19">
        <v>120.9</v>
      </c>
      <c r="F166" s="18">
        <f>+G166-E166</f>
        <v>0</v>
      </c>
      <c r="G166" s="20">
        <v>120.9</v>
      </c>
    </row>
    <row r="167" spans="1:7" s="8" customFormat="1" ht="12.75">
      <c r="A167" s="7" t="s">
        <v>145</v>
      </c>
      <c r="B167" s="7"/>
      <c r="C167" s="22">
        <f>C166</f>
        <v>120.9</v>
      </c>
      <c r="D167" s="22">
        <f>D166</f>
        <v>0</v>
      </c>
      <c r="E167" s="22">
        <f>E166</f>
        <v>120.9</v>
      </c>
      <c r="F167" s="22">
        <f>F166</f>
        <v>0</v>
      </c>
      <c r="G167" s="22">
        <f>G166</f>
        <v>120.9</v>
      </c>
    </row>
    <row r="168" spans="1:7" s="8" customFormat="1" ht="12.75">
      <c r="A168" s="7"/>
      <c r="B168" s="7"/>
      <c r="C168" s="22"/>
      <c r="D168" s="22"/>
      <c r="E168" s="22"/>
      <c r="F168" s="22"/>
      <c r="G168" s="22"/>
    </row>
    <row r="169" spans="1:7" s="2" customFormat="1" ht="12.75">
      <c r="A169" s="2" t="s">
        <v>146</v>
      </c>
      <c r="C169" s="11"/>
      <c r="D169" s="11"/>
      <c r="E169" s="11"/>
      <c r="F169" s="11"/>
      <c r="G169" s="13"/>
    </row>
    <row r="170" spans="2:7" ht="12.75">
      <c r="B170" t="s">
        <v>147</v>
      </c>
      <c r="C170" s="18">
        <v>628.9</v>
      </c>
      <c r="D170" s="18">
        <f>+E170-C170</f>
        <v>0</v>
      </c>
      <c r="E170" s="19">
        <v>628.9</v>
      </c>
      <c r="F170" s="18">
        <f>+G170-E170</f>
        <v>0</v>
      </c>
      <c r="G170" s="20">
        <v>628.9</v>
      </c>
    </row>
    <row r="171" spans="1:7" s="8" customFormat="1" ht="12.75">
      <c r="A171" s="7" t="s">
        <v>148</v>
      </c>
      <c r="B171" s="7"/>
      <c r="C171" s="22">
        <f>C170</f>
        <v>628.9</v>
      </c>
      <c r="D171" s="22">
        <f>D170</f>
        <v>0</v>
      </c>
      <c r="E171" s="22">
        <f>E170</f>
        <v>628.9</v>
      </c>
      <c r="F171" s="22">
        <f>F170</f>
        <v>0</v>
      </c>
      <c r="G171" s="22">
        <f>G170</f>
        <v>628.9</v>
      </c>
    </row>
    <row r="172" spans="1:7" s="8" customFormat="1" ht="12.75">
      <c r="A172" s="7"/>
      <c r="B172" s="7"/>
      <c r="C172" s="22"/>
      <c r="D172" s="22"/>
      <c r="E172" s="22"/>
      <c r="F172" s="22"/>
      <c r="G172" s="22"/>
    </row>
    <row r="173" spans="1:7" s="2" customFormat="1" ht="12.75">
      <c r="A173" s="2" t="s">
        <v>149</v>
      </c>
      <c r="B173" s="9"/>
      <c r="C173" s="11"/>
      <c r="D173" s="11"/>
      <c r="E173" s="11"/>
      <c r="F173" s="11"/>
      <c r="G173" s="13"/>
    </row>
    <row r="174" spans="2:7" ht="12.75">
      <c r="B174" t="s">
        <v>150</v>
      </c>
      <c r="C174" s="18">
        <f>9.4+32.2</f>
        <v>41.6</v>
      </c>
      <c r="D174" s="18">
        <v>0</v>
      </c>
      <c r="E174" s="18">
        <f>9.4+32.2</f>
        <v>41.6</v>
      </c>
      <c r="F174" s="18">
        <v>0</v>
      </c>
      <c r="G174" s="20">
        <v>41.6</v>
      </c>
    </row>
    <row r="175" spans="1:7" s="8" customFormat="1" ht="12.75">
      <c r="A175" s="7" t="s">
        <v>151</v>
      </c>
      <c r="B175" s="7"/>
      <c r="C175" s="22">
        <f>C174</f>
        <v>41.6</v>
      </c>
      <c r="D175" s="22">
        <f>D174</f>
        <v>0</v>
      </c>
      <c r="E175" s="22">
        <f>E174</f>
        <v>41.6</v>
      </c>
      <c r="F175" s="22">
        <f>F174</f>
        <v>0</v>
      </c>
      <c r="G175" s="22">
        <f>G174</f>
        <v>41.6</v>
      </c>
    </row>
    <row r="176" spans="1:7" s="8" customFormat="1" ht="12.75">
      <c r="A176" s="7"/>
      <c r="B176" s="7"/>
      <c r="C176" s="22"/>
      <c r="D176" s="22"/>
      <c r="E176" s="22"/>
      <c r="F176" s="22"/>
      <c r="G176" s="22"/>
    </row>
    <row r="177" spans="1:7" s="2" customFormat="1" ht="12.75">
      <c r="A177" s="2" t="s">
        <v>152</v>
      </c>
      <c r="C177" s="11"/>
      <c r="D177" s="11"/>
      <c r="E177" s="11"/>
      <c r="F177" s="11"/>
      <c r="G177" s="13"/>
    </row>
    <row r="178" spans="2:7" ht="12.75">
      <c r="B178" t="s">
        <v>178</v>
      </c>
      <c r="C178" s="18">
        <v>32.2</v>
      </c>
      <c r="D178" s="18">
        <f>+E178-C178</f>
        <v>0</v>
      </c>
      <c r="E178" s="19">
        <v>32.2</v>
      </c>
      <c r="F178" s="18">
        <f>+G178-E178</f>
        <v>0</v>
      </c>
      <c r="G178" s="20">
        <v>32.2</v>
      </c>
    </row>
    <row r="179" spans="1:7" s="8" customFormat="1" ht="12.75">
      <c r="A179" s="7" t="s">
        <v>153</v>
      </c>
      <c r="B179" s="7"/>
      <c r="C179" s="22">
        <f>C178</f>
        <v>32.2</v>
      </c>
      <c r="D179" s="22">
        <f>D178</f>
        <v>0</v>
      </c>
      <c r="E179" s="22">
        <f>E178</f>
        <v>32.2</v>
      </c>
      <c r="F179" s="22">
        <f>F178</f>
        <v>0</v>
      </c>
      <c r="G179" s="22">
        <f>G178</f>
        <v>32.2</v>
      </c>
    </row>
    <row r="180" spans="1:7" s="8" customFormat="1" ht="12.75">
      <c r="A180" s="7"/>
      <c r="B180" s="7"/>
      <c r="C180" s="22"/>
      <c r="D180" s="22"/>
      <c r="E180" s="22"/>
      <c r="F180" s="22"/>
      <c r="G180" s="22"/>
    </row>
    <row r="181" spans="1:7" s="2" customFormat="1" ht="12.75">
      <c r="A181" s="9" t="s">
        <v>154</v>
      </c>
      <c r="B181" s="9"/>
      <c r="C181" s="11"/>
      <c r="D181" s="11"/>
      <c r="E181" s="11"/>
      <c r="F181" s="11"/>
      <c r="G181" s="13"/>
    </row>
    <row r="182" spans="2:7" ht="12.75">
      <c r="B182" t="s">
        <v>155</v>
      </c>
      <c r="C182" s="18">
        <v>47.6</v>
      </c>
      <c r="D182" s="18">
        <f>+E182-C182</f>
        <v>0</v>
      </c>
      <c r="E182" s="19">
        <v>47.6</v>
      </c>
      <c r="F182" s="18">
        <f>+G182-E182</f>
        <v>0</v>
      </c>
      <c r="G182" s="20">
        <v>47.6</v>
      </c>
    </row>
    <row r="183" spans="1:7" s="8" customFormat="1" ht="12.75">
      <c r="A183" s="7" t="s">
        <v>156</v>
      </c>
      <c r="B183" s="7"/>
      <c r="C183" s="22">
        <f>C182</f>
        <v>47.6</v>
      </c>
      <c r="D183" s="22">
        <f>D182</f>
        <v>0</v>
      </c>
      <c r="E183" s="22">
        <f>E182</f>
        <v>47.6</v>
      </c>
      <c r="F183" s="22">
        <f>F182</f>
        <v>0</v>
      </c>
      <c r="G183" s="22">
        <f>G182</f>
        <v>47.6</v>
      </c>
    </row>
    <row r="184" spans="1:7" s="8" customFormat="1" ht="12.75">
      <c r="A184" s="7"/>
      <c r="B184" s="7"/>
      <c r="C184" s="22"/>
      <c r="D184" s="22"/>
      <c r="E184" s="22"/>
      <c r="F184" s="22"/>
      <c r="G184" s="22"/>
    </row>
    <row r="185" spans="1:7" s="2" customFormat="1" ht="12.75">
      <c r="A185" s="2" t="s">
        <v>157</v>
      </c>
      <c r="B185" s="9"/>
      <c r="C185" s="11"/>
      <c r="D185" s="11"/>
      <c r="E185" s="11"/>
      <c r="F185" s="11"/>
      <c r="G185" s="13"/>
    </row>
    <row r="186" spans="2:7" ht="12.75">
      <c r="B186" t="s">
        <v>158</v>
      </c>
      <c r="C186" s="18">
        <v>70</v>
      </c>
      <c r="D186" s="18">
        <f>+E186-C186</f>
        <v>0</v>
      </c>
      <c r="E186" s="19">
        <v>70</v>
      </c>
      <c r="F186" s="18">
        <f>+G186-E186</f>
        <v>0</v>
      </c>
      <c r="G186" s="20">
        <v>70</v>
      </c>
    </row>
    <row r="187" spans="2:7" ht="12.75">
      <c r="B187" t="s">
        <v>159</v>
      </c>
      <c r="C187" s="18">
        <v>89.6</v>
      </c>
      <c r="D187" s="18">
        <f>+E187-C187</f>
        <v>0</v>
      </c>
      <c r="E187" s="19">
        <v>89.6</v>
      </c>
      <c r="F187" s="18">
        <f>+G187-E187</f>
        <v>0</v>
      </c>
      <c r="G187" s="20">
        <v>89.6</v>
      </c>
    </row>
    <row r="188" spans="1:7" s="8" customFormat="1" ht="12.75">
      <c r="A188" s="7" t="s">
        <v>160</v>
      </c>
      <c r="B188" s="7"/>
      <c r="C188" s="22">
        <f>SUM(C186:C187)</f>
        <v>159.6</v>
      </c>
      <c r="D188" s="22">
        <f>SUM(D186:D187)</f>
        <v>0</v>
      </c>
      <c r="E188" s="22">
        <f>SUM(E186:E187)</f>
        <v>159.6</v>
      </c>
      <c r="F188" s="22">
        <f>SUM(F186:F187)</f>
        <v>0</v>
      </c>
      <c r="G188" s="22">
        <f>SUM(G186:G187)</f>
        <v>159.6</v>
      </c>
    </row>
    <row r="189" spans="1:7" s="8" customFormat="1" ht="12.75">
      <c r="A189" s="7"/>
      <c r="B189" s="7"/>
      <c r="C189" s="22"/>
      <c r="D189" s="22"/>
      <c r="E189" s="22"/>
      <c r="F189" s="22"/>
      <c r="G189" s="22"/>
    </row>
    <row r="190" spans="1:7" s="2" customFormat="1" ht="12.75">
      <c r="A190" s="2" t="s">
        <v>161</v>
      </c>
      <c r="B190" s="9"/>
      <c r="C190" s="11"/>
      <c r="D190" s="11"/>
      <c r="E190" s="11"/>
      <c r="F190" s="11"/>
      <c r="G190" s="13"/>
    </row>
    <row r="191" spans="1:7" ht="12.75">
      <c r="A191" t="s">
        <v>101</v>
      </c>
      <c r="B191" s="1" t="s">
        <v>51</v>
      </c>
      <c r="C191" s="18">
        <v>147.8</v>
      </c>
      <c r="D191" s="18">
        <f>+E191-C191</f>
        <v>0</v>
      </c>
      <c r="E191" s="19">
        <v>147.8</v>
      </c>
      <c r="F191" s="18">
        <f>+G191-E191</f>
        <v>0</v>
      </c>
      <c r="G191" s="20">
        <v>147.8</v>
      </c>
    </row>
    <row r="192" spans="1:7" ht="12.75">
      <c r="A192" t="s">
        <v>101</v>
      </c>
      <c r="B192" s="1" t="s">
        <v>52</v>
      </c>
      <c r="C192" s="18">
        <v>281.6</v>
      </c>
      <c r="D192" s="18">
        <f>+E192-C192</f>
        <v>0</v>
      </c>
      <c r="E192" s="19">
        <v>281.6</v>
      </c>
      <c r="F192" s="18">
        <f>+G192-E192</f>
        <v>0</v>
      </c>
      <c r="G192" s="20">
        <v>281.6</v>
      </c>
    </row>
    <row r="193" spans="1:7" ht="12.75">
      <c r="A193" t="s">
        <v>101</v>
      </c>
      <c r="B193" s="1" t="s">
        <v>53</v>
      </c>
      <c r="C193" s="18">
        <v>1184.8</v>
      </c>
      <c r="D193" s="18">
        <f>+E193-C193</f>
        <v>0</v>
      </c>
      <c r="E193" s="19">
        <v>1184.8</v>
      </c>
      <c r="F193" s="18">
        <f>+G193-E193</f>
        <v>0</v>
      </c>
      <c r="G193" s="20">
        <v>1184.8</v>
      </c>
    </row>
    <row r="194" spans="1:7" s="8" customFormat="1" ht="12.75">
      <c r="A194" s="7" t="s">
        <v>162</v>
      </c>
      <c r="B194" s="7"/>
      <c r="C194" s="22">
        <f>SUM(C191:C193)</f>
        <v>1614.2</v>
      </c>
      <c r="D194" s="22">
        <f>SUM(D191:D193)</f>
        <v>0</v>
      </c>
      <c r="E194" s="22">
        <f>SUM(E191:E193)</f>
        <v>1614.2</v>
      </c>
      <c r="F194" s="22">
        <f>SUM(F191:F193)</f>
        <v>0</v>
      </c>
      <c r="G194" s="22">
        <f>SUM(G191:G193)</f>
        <v>1614.2</v>
      </c>
    </row>
    <row r="195" spans="5:6" ht="12.75">
      <c r="E195" s="19"/>
      <c r="F195" s="18"/>
    </row>
    <row r="196" spans="1:7" s="2" customFormat="1" ht="12.75">
      <c r="A196" s="2" t="s">
        <v>163</v>
      </c>
      <c r="B196" s="9"/>
      <c r="C196" s="11"/>
      <c r="D196" s="11"/>
      <c r="E196" s="11"/>
      <c r="F196" s="11"/>
      <c r="G196" s="13"/>
    </row>
    <row r="197" spans="2:7" ht="12.75">
      <c r="B197" s="1" t="s">
        <v>54</v>
      </c>
      <c r="C197" s="18">
        <v>2160</v>
      </c>
      <c r="D197" s="18">
        <f>+E197-C197</f>
        <v>0</v>
      </c>
      <c r="E197" s="19">
        <v>2160</v>
      </c>
      <c r="F197" s="18">
        <f>+G197-E197</f>
        <v>0</v>
      </c>
      <c r="G197" s="20">
        <v>2160</v>
      </c>
    </row>
    <row r="198" spans="1:7" s="8" customFormat="1" ht="12.75">
      <c r="A198" s="7" t="s">
        <v>166</v>
      </c>
      <c r="B198" s="7"/>
      <c r="C198" s="22">
        <f>C197</f>
        <v>2160</v>
      </c>
      <c r="D198" s="22">
        <f>D197</f>
        <v>0</v>
      </c>
      <c r="E198" s="22">
        <f>E197</f>
        <v>2160</v>
      </c>
      <c r="F198" s="22">
        <f>F197</f>
        <v>0</v>
      </c>
      <c r="G198" s="22">
        <f>G197</f>
        <v>2160</v>
      </c>
    </row>
    <row r="199" spans="1:7" s="8" customFormat="1" ht="12.75">
      <c r="A199" s="7"/>
      <c r="B199" s="7"/>
      <c r="C199" s="22"/>
      <c r="D199" s="22"/>
      <c r="E199" s="22"/>
      <c r="F199" s="22"/>
      <c r="G199" s="22"/>
    </row>
    <row r="200" spans="1:7" s="2" customFormat="1" ht="12.75">
      <c r="A200" s="2" t="s">
        <v>165</v>
      </c>
      <c r="B200" s="9"/>
      <c r="C200" s="11"/>
      <c r="D200" s="11"/>
      <c r="E200" s="11"/>
      <c r="F200" s="11"/>
      <c r="G200" s="13"/>
    </row>
    <row r="201" spans="1:7" ht="12.75">
      <c r="A201" t="s">
        <v>55</v>
      </c>
      <c r="C201" s="18">
        <v>223.7</v>
      </c>
      <c r="D201" s="18">
        <f>+E201-C201</f>
        <v>0</v>
      </c>
      <c r="E201" s="19">
        <v>223.7</v>
      </c>
      <c r="F201" s="18">
        <f>+G201-E201</f>
        <v>0</v>
      </c>
      <c r="G201" s="20">
        <v>223.7</v>
      </c>
    </row>
    <row r="202" spans="1:7" s="8" customFormat="1" ht="12.75">
      <c r="A202" s="7" t="s">
        <v>164</v>
      </c>
      <c r="B202" s="7"/>
      <c r="C202" s="22">
        <f>C201</f>
        <v>223.7</v>
      </c>
      <c r="D202" s="22">
        <f>D201</f>
        <v>0</v>
      </c>
      <c r="E202" s="22">
        <f>E201</f>
        <v>223.7</v>
      </c>
      <c r="F202" s="22">
        <f>F201</f>
        <v>0</v>
      </c>
      <c r="G202" s="22">
        <f>G201</f>
        <v>223.7</v>
      </c>
    </row>
    <row r="203" spans="1:7" s="8" customFormat="1" ht="12.75">
      <c r="A203" s="7"/>
      <c r="B203" s="7"/>
      <c r="C203" s="22"/>
      <c r="D203" s="22"/>
      <c r="E203" s="22"/>
      <c r="F203" s="22"/>
      <c r="G203" s="22"/>
    </row>
    <row r="204" spans="1:7" s="9" customFormat="1" ht="12.75">
      <c r="A204" s="9" t="s">
        <v>167</v>
      </c>
      <c r="C204" s="27"/>
      <c r="D204" s="27"/>
      <c r="E204" s="27"/>
      <c r="F204" s="27"/>
      <c r="G204" s="28"/>
    </row>
    <row r="205" spans="2:7" ht="12.75">
      <c r="B205" s="1" t="s">
        <v>56</v>
      </c>
      <c r="C205" s="18">
        <v>3354.3</v>
      </c>
      <c r="D205" s="18">
        <f>+E205-C205</f>
        <v>0</v>
      </c>
      <c r="E205" s="19">
        <v>3354.3</v>
      </c>
      <c r="F205" s="18">
        <f>+G205-E205</f>
        <v>113.29999999999973</v>
      </c>
      <c r="G205" s="20">
        <v>3467.6</v>
      </c>
    </row>
    <row r="206" spans="1:7" s="8" customFormat="1" ht="12.75">
      <c r="A206" s="7" t="s">
        <v>168</v>
      </c>
      <c r="B206" s="7"/>
      <c r="C206" s="22">
        <f>C205</f>
        <v>3354.3</v>
      </c>
      <c r="D206" s="22">
        <f>D205</f>
        <v>0</v>
      </c>
      <c r="E206" s="22">
        <f>E205</f>
        <v>3354.3</v>
      </c>
      <c r="F206" s="22">
        <f>F205</f>
        <v>113.29999999999973</v>
      </c>
      <c r="G206" s="22">
        <f>G205</f>
        <v>3467.6</v>
      </c>
    </row>
    <row r="207" spans="1:7" s="8" customFormat="1" ht="12.75">
      <c r="A207" s="7"/>
      <c r="B207" s="7"/>
      <c r="C207" s="22"/>
      <c r="D207" s="22"/>
      <c r="E207" s="22"/>
      <c r="F207" s="22"/>
      <c r="G207" s="22"/>
    </row>
    <row r="208" spans="1:7" s="2" customFormat="1" ht="12.75">
      <c r="A208" s="2" t="s">
        <v>169</v>
      </c>
      <c r="B208" s="9"/>
      <c r="C208" s="11"/>
      <c r="D208" s="11"/>
      <c r="E208" s="11"/>
      <c r="F208" s="11"/>
      <c r="G208" s="13"/>
    </row>
    <row r="209" spans="2:7" ht="12.75">
      <c r="B209" s="1" t="s">
        <v>57</v>
      </c>
      <c r="C209" s="18">
        <v>4723.1</v>
      </c>
      <c r="D209" s="18">
        <f>+E209-C209</f>
        <v>0</v>
      </c>
      <c r="E209" s="19">
        <v>4723.1</v>
      </c>
      <c r="F209" s="18">
        <f>+G209-E209</f>
        <v>147.5</v>
      </c>
      <c r="G209" s="20">
        <v>4870.6</v>
      </c>
    </row>
    <row r="210" spans="1:7" s="8" customFormat="1" ht="12.75">
      <c r="A210" s="7" t="s">
        <v>170</v>
      </c>
      <c r="B210" s="7"/>
      <c r="C210" s="22">
        <f>C209</f>
        <v>4723.1</v>
      </c>
      <c r="D210" s="22">
        <f>D209</f>
        <v>0</v>
      </c>
      <c r="E210" s="22">
        <f>E209</f>
        <v>4723.1</v>
      </c>
      <c r="F210" s="22">
        <f>F209</f>
        <v>147.5</v>
      </c>
      <c r="G210" s="22">
        <f>G209</f>
        <v>4870.6</v>
      </c>
    </row>
    <row r="211" spans="1:7" s="8" customFormat="1" ht="12.75">
      <c r="A211" s="7"/>
      <c r="B211" s="7"/>
      <c r="C211" s="22"/>
      <c r="D211" s="22"/>
      <c r="E211" s="22"/>
      <c r="F211" s="22"/>
      <c r="G211" s="22"/>
    </row>
    <row r="212" spans="1:7" s="2" customFormat="1" ht="12.75">
      <c r="A212" s="2" t="s">
        <v>171</v>
      </c>
      <c r="B212" s="9"/>
      <c r="C212" s="11"/>
      <c r="D212" s="11"/>
      <c r="E212" s="11"/>
      <c r="F212" s="11"/>
      <c r="G212" s="13"/>
    </row>
    <row r="213" spans="2:7" ht="12.75">
      <c r="B213" s="1" t="s">
        <v>58</v>
      </c>
      <c r="C213" s="18">
        <v>507.7</v>
      </c>
      <c r="D213" s="18">
        <f>+E213-C213</f>
        <v>0</v>
      </c>
      <c r="E213" s="19">
        <v>507.7</v>
      </c>
      <c r="F213" s="18">
        <f>+G213-E213</f>
        <v>0</v>
      </c>
      <c r="G213" s="20">
        <v>507.7</v>
      </c>
    </row>
    <row r="214" spans="1:7" s="8" customFormat="1" ht="12.75">
      <c r="A214" s="7" t="s">
        <v>172</v>
      </c>
      <c r="B214" s="7"/>
      <c r="C214" s="22">
        <f>C213</f>
        <v>507.7</v>
      </c>
      <c r="D214" s="22">
        <f>D213</f>
        <v>0</v>
      </c>
      <c r="E214" s="22">
        <f>E213</f>
        <v>507.7</v>
      </c>
      <c r="F214" s="22">
        <f>F213</f>
        <v>0</v>
      </c>
      <c r="G214" s="22">
        <f>G213</f>
        <v>507.7</v>
      </c>
    </row>
    <row r="215" spans="1:7" s="8" customFormat="1" ht="12.75">
      <c r="A215" s="7"/>
      <c r="B215" s="7"/>
      <c r="C215" s="22"/>
      <c r="D215" s="22"/>
      <c r="E215" s="22"/>
      <c r="F215" s="22"/>
      <c r="G215" s="22"/>
    </row>
    <row r="216" spans="1:7" s="2" customFormat="1" ht="12.75">
      <c r="A216" s="2" t="s">
        <v>173</v>
      </c>
      <c r="B216" s="9"/>
      <c r="C216" s="11"/>
      <c r="D216" s="11"/>
      <c r="E216" s="11"/>
      <c r="F216" s="11"/>
      <c r="G216" s="13"/>
    </row>
    <row r="217" spans="2:7" ht="12.75">
      <c r="B217" t="s">
        <v>174</v>
      </c>
      <c r="C217" s="18">
        <v>1225</v>
      </c>
      <c r="D217" s="18">
        <f>+E217-C217</f>
        <v>0</v>
      </c>
      <c r="E217" s="19">
        <v>1225</v>
      </c>
      <c r="F217" s="18">
        <f>+G217-E217</f>
        <v>0</v>
      </c>
      <c r="G217" s="20">
        <v>1225</v>
      </c>
    </row>
    <row r="218" spans="1:7" s="8" customFormat="1" ht="12.75">
      <c r="A218" s="7" t="s">
        <v>177</v>
      </c>
      <c r="B218" s="7"/>
      <c r="C218" s="22">
        <f>C217</f>
        <v>1225</v>
      </c>
      <c r="D218" s="22">
        <f>D217</f>
        <v>0</v>
      </c>
      <c r="E218" s="22">
        <f>E217</f>
        <v>1225</v>
      </c>
      <c r="F218" s="22">
        <f>F217</f>
        <v>0</v>
      </c>
      <c r="G218" s="22">
        <f>G217</f>
        <v>1225</v>
      </c>
    </row>
    <row r="219" spans="1:7" s="8" customFormat="1" ht="12.75">
      <c r="A219" s="7"/>
      <c r="B219" s="7"/>
      <c r="C219" s="22"/>
      <c r="D219" s="22"/>
      <c r="E219" s="22"/>
      <c r="F219" s="22"/>
      <c r="G219" s="22"/>
    </row>
    <row r="220" spans="1:7" s="2" customFormat="1" ht="12.75">
      <c r="A220" s="2" t="s">
        <v>59</v>
      </c>
      <c r="B220" s="9"/>
      <c r="C220" s="11"/>
      <c r="D220" s="11"/>
      <c r="E220" s="11"/>
      <c r="F220" s="11"/>
      <c r="G220" s="13"/>
    </row>
    <row r="221" spans="2:7" ht="12.75">
      <c r="B221" t="s">
        <v>59</v>
      </c>
      <c r="C221" s="18">
        <v>983.3</v>
      </c>
      <c r="D221" s="18">
        <f>+E221-C221</f>
        <v>0</v>
      </c>
      <c r="E221" s="19">
        <v>983.3</v>
      </c>
      <c r="F221" s="18">
        <f>+G221-E221</f>
        <v>0</v>
      </c>
      <c r="G221" s="20">
        <v>983.3</v>
      </c>
    </row>
    <row r="222" spans="1:7" s="8" customFormat="1" ht="12.75">
      <c r="A222" s="7" t="s">
        <v>176</v>
      </c>
      <c r="B222" s="7"/>
      <c r="C222" s="22">
        <f>C221</f>
        <v>983.3</v>
      </c>
      <c r="D222" s="22">
        <f>D221</f>
        <v>0</v>
      </c>
      <c r="E222" s="22">
        <f>E221</f>
        <v>983.3</v>
      </c>
      <c r="F222" s="22">
        <f>F221</f>
        <v>0</v>
      </c>
      <c r="G222" s="22">
        <f>G221</f>
        <v>983.3</v>
      </c>
    </row>
    <row r="223" spans="1:7" s="8" customFormat="1" ht="12.75">
      <c r="A223" s="7"/>
      <c r="B223" s="7"/>
      <c r="C223" s="22"/>
      <c r="D223" s="22"/>
      <c r="E223" s="22"/>
      <c r="F223" s="22"/>
      <c r="G223" s="22"/>
    </row>
    <row r="224" spans="1:7" s="2" customFormat="1" ht="12.75">
      <c r="A224" s="10" t="s">
        <v>175</v>
      </c>
      <c r="B224" s="10"/>
      <c r="C224" s="11">
        <f>C6+C14+C22+C29+C33+C39+C44+C54+C59+C63+C67+C71+C75+C79+C83+C87+C93+C97+C103+C112+C118+C122+C126+C130+C134+C138+C142+C146+C150+C157+C163+C167+C171+C175+C179+C183+C188+C194+C198+C202+C206+C210+C214+C218+C222</f>
        <v>71627.79999999999</v>
      </c>
      <c r="D224" s="11">
        <f>D6+D14+D22+D29+D33+D39+D44+D54+D59+D63+D67+D71+D75+D79+D83+D87+D93+D97+D103+D112+D118+D122+D126+D130+D134+D138+D142+D146+D150+D157+D163+D167+D171+D175+D179+D183+D188+D194+D198+D202+D206+D210+D214+D218+D222-4.2</f>
        <v>541.5000000000016</v>
      </c>
      <c r="E224" s="11">
        <f>E6+E14+E22+E29+E33+E39+E44+E54+E59+E63+E67+E71+E75+E79+E83+E87+E93+E97+E103+E112+E118+E122+E126+E130+E134+E138+E142+E146+E150+E157+E163+E167+E171+E175+E179+E183+E188+E194+E198+E202+E206+E210+E214+E218+E222</f>
        <v>72173.5</v>
      </c>
      <c r="F224" s="11">
        <f>F6+F14+F22+F29+F33+F39+F44+F54+F59+F63+F67+F71+F75+F79+F83+F87+F93+F97+F103+F112+F118+F122+F126+F130+F134+F138+F142+F146+F150+F157+F163+F167+F171+F175+F179+F183+F188+F194+F198+F202+F206+F210+F214+F218+F222+17.8</f>
        <v>-1.8118839761882555E-13</v>
      </c>
      <c r="G224" s="11">
        <f>G6+G14+G22+G29+G33+G39+G44+G54+G59+G63+G67+G71+G75+G79+G83+G87+G93+G97+G103+G112+G118+G122+G126+G130+G134+G138+G142+G146+G150+G157+G163+G167+G171+G175+G179+G183+G188+G194+G198+G202+G206+G210+G214+G218+G222</f>
        <v>72155.69999999998</v>
      </c>
    </row>
    <row r="225" spans="1:6" ht="12.75">
      <c r="A225" s="2"/>
      <c r="E225" s="19"/>
      <c r="F225" s="18"/>
    </row>
    <row r="226" spans="1:7" s="2" customFormat="1" ht="12.75">
      <c r="A226" s="2" t="s">
        <v>60</v>
      </c>
      <c r="B226" s="9"/>
      <c r="C226" s="11">
        <v>14721.5</v>
      </c>
      <c r="D226" s="11">
        <f>+E226-C226</f>
        <v>-541.5</v>
      </c>
      <c r="E226" s="11">
        <v>14180</v>
      </c>
      <c r="F226" s="11">
        <f>+G226-E226</f>
        <v>0</v>
      </c>
      <c r="G226" s="13">
        <v>14180</v>
      </c>
    </row>
    <row r="227" spans="5:6" ht="12.75">
      <c r="E227" s="19"/>
      <c r="F227" s="18"/>
    </row>
    <row r="228" spans="1:7" s="29" customFormat="1" ht="15">
      <c r="A228" s="31" t="s">
        <v>179</v>
      </c>
      <c r="B228" s="31"/>
      <c r="C228" s="33" t="s">
        <v>183</v>
      </c>
      <c r="D228" s="30"/>
      <c r="E228" s="33" t="s">
        <v>183</v>
      </c>
      <c r="F228" s="30"/>
      <c r="G228" s="33" t="s">
        <v>183</v>
      </c>
    </row>
    <row r="229" spans="5:6" ht="12.75">
      <c r="E229" s="19"/>
      <c r="F229" s="18"/>
    </row>
  </sheetData>
  <printOptions headings="1"/>
  <pageMargins left="0.75" right="0.75" top="1" bottom="1" header="0.5" footer="0.5"/>
  <pageSetup horizontalDpi="600" verticalDpi="600" orientation="portrait" scale="70" r:id="rId1"/>
  <rowBreaks count="3" manualBreakCount="3">
    <brk id="72" max="255" man="1"/>
    <brk id="139" max="255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Simmons</cp:lastModifiedBy>
  <cp:lastPrinted>2004-06-22T18:20:28Z</cp:lastPrinted>
  <dcterms:created xsi:type="dcterms:W3CDTF">2004-06-22T14:42:00Z</dcterms:created>
  <dcterms:modified xsi:type="dcterms:W3CDTF">2004-06-22T18:40:42Z</dcterms:modified>
  <cp:category/>
  <cp:version/>
  <cp:contentType/>
  <cp:contentStatus/>
</cp:coreProperties>
</file>