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9290" windowHeight="14490" activeTab="0"/>
  </bookViews>
  <sheets>
    <sheet name="Risk Register" sheetId="1" r:id="rId1"/>
  </sheets>
  <externalReferences>
    <externalReference r:id="rId4"/>
  </externalReferences>
  <definedNames>
    <definedName name="CB_017047b78cca4b60b35808b0232b19d5" localSheetId="0" hidden="1">'Risk Register'!#REF!</definedName>
    <definedName name="CB_0607c973b42a4eb1bcfdd6e0731f6ea0" localSheetId="0" hidden="1">'Risk Register'!#REF!</definedName>
    <definedName name="CB_09884c2d2c3f4c8db43e11c8f06e4814" localSheetId="0" hidden="1">'Risk Register'!#REF!</definedName>
    <definedName name="CB_0a0c84d2efd1432ca36e9ba7bce6bbce" localSheetId="0" hidden="1">'Risk Register'!#REF!</definedName>
    <definedName name="CB_0a687c0be57e4dac992bab66c40ddd43" localSheetId="0" hidden="1">'Risk Register'!#REF!</definedName>
    <definedName name="CB_0a7d259926434cc0baae09a62a8ade5f" localSheetId="0" hidden="1">'Risk Register'!#REF!</definedName>
    <definedName name="CB_13f61f09a4dc4c3caf4b20eff9934163" localSheetId="0" hidden="1">'Risk Register'!#REF!</definedName>
    <definedName name="CB_161d7f5007d544aaa22cbdc818686d0c" localSheetId="0" hidden="1">'Risk Register'!#REF!</definedName>
    <definedName name="CB_2101e9cd55774607b2f99e3738fd5b79" localSheetId="0" hidden="1">'Risk Register'!#REF!</definedName>
    <definedName name="CB_217860f3c0044931957ea71b40137a67" localSheetId="0" hidden="1">'Risk Register'!#REF!</definedName>
    <definedName name="CB_25705346074f488785dbd09a6f783195" localSheetId="0" hidden="1">'Risk Register'!#REF!</definedName>
    <definedName name="CB_2b88bcb0de02497292ce49b23136c3db" localSheetId="0" hidden="1">'Risk Register'!#REF!</definedName>
    <definedName name="CB_32097a3dd7864d4190b19e518e0d73de" localSheetId="0" hidden="1">'Risk Register'!#REF!</definedName>
    <definedName name="CB_377d897741b6407faac5dd7cee656f80" localSheetId="0" hidden="1">'Risk Register'!#REF!</definedName>
    <definedName name="CB_37d6a7ee82b0420da393631cf45e7efb" localSheetId="0" hidden="1">'Risk Register'!#REF!</definedName>
    <definedName name="CB_444a460ec37d4f28ac7cd8f60f44d9bf" localSheetId="0" hidden="1">'Risk Register'!#REF!</definedName>
    <definedName name="CB_4a208c7f99674b2fac587b3e2aa55563" localSheetId="0" hidden="1">'Risk Register'!#REF!</definedName>
    <definedName name="CB_4b1d4e2c0fe345668622977507c7c55c" localSheetId="0" hidden="1">'Risk Register'!#REF!</definedName>
    <definedName name="CB_4f57fe4c242146149d9fb19179e80eb3" localSheetId="0" hidden="1">'Risk Register'!#REF!</definedName>
    <definedName name="CB_5492784eaf874bf997676fe246822a0a" localSheetId="0" hidden="1">'Risk Register'!#REF!</definedName>
    <definedName name="CB_557231ffd0cd4578a02fac332c3cbb3e" localSheetId="0" hidden="1">'Risk Register'!#REF!</definedName>
    <definedName name="CB_6062a2bc99aa43e7a3028a866c5fc57a" localSheetId="0" hidden="1">'Risk Register'!#REF!</definedName>
    <definedName name="CB_60d4a02315154214aefa18692c134d9e" localSheetId="0" hidden="1">'Risk Register'!#REF!</definedName>
    <definedName name="CB_69dd256714b94c8b81ac82cb397e1d89" localSheetId="0" hidden="1">'Risk Register'!#REF!</definedName>
    <definedName name="CB_6a0391e993f940678fda576dc84a1b22" localSheetId="0" hidden="1">'Risk Register'!#REF!</definedName>
    <definedName name="CB_6e95a8a25f1d4f0f83b0db59ca4759fa" localSheetId="0" hidden="1">'Risk Register'!#REF!</definedName>
    <definedName name="CB_6f2e7f14381740978dcd1e7810bca324" localSheetId="0" hidden="1">'Risk Register'!#REF!</definedName>
    <definedName name="CB_7008757d3d2d48c4a6eb5f2166195fae" localSheetId="0" hidden="1">'Risk Register'!#REF!</definedName>
    <definedName name="CB_75cd53b886e6406daa9932f24bb72322" localSheetId="0" hidden="1">'Risk Register'!#REF!</definedName>
    <definedName name="CB_7a40e1a2d0a6433a9c9e5080fd584978" localSheetId="0" hidden="1">'Risk Register'!#REF!</definedName>
    <definedName name="CB_7ab54aac5d2a47c38b1e68d8c501807f" localSheetId="0" hidden="1">'Risk Register'!#REF!</definedName>
    <definedName name="CB_7b5ccaacffc8436e8e84bb1e1538b359" localSheetId="0" hidden="1">'Risk Register'!#REF!</definedName>
    <definedName name="CB_7ce005cf2118473f83d9bef90e1157a6" localSheetId="0" hidden="1">'Risk Register'!#REF!</definedName>
    <definedName name="CB_852cdc593b9e43dfa528bb594aab9203" localSheetId="0" hidden="1">'Risk Register'!#REF!</definedName>
    <definedName name="CB_8736ce4387604ef2a0b1789e9d8c3d4d" localSheetId="0" hidden="1">'Risk Register'!#REF!</definedName>
    <definedName name="CB_934c54e5a05f40a69e31c76867f8ddd3" localSheetId="0" hidden="1">'Risk Register'!#REF!</definedName>
    <definedName name="CB_a1fcc3a953414f0b9f5a1b9ee260dc94" localSheetId="0" hidden="1">'Risk Register'!#REF!</definedName>
    <definedName name="CB_a3892a3db3564ae78120edce48fe6aee" localSheetId="0" hidden="1">'Risk Register'!#REF!</definedName>
    <definedName name="CB_ab8530e45e344cd8839f2efaad032263" localSheetId="0" hidden="1">'Risk Register'!#REF!</definedName>
    <definedName name="CB_ad61fa766cc8424a8718cb42c2896386" localSheetId="0" hidden="1">'Risk Register'!#REF!</definedName>
    <definedName name="CB_b1a49f27a2904530a92ddcfaf5b86301" localSheetId="0" hidden="1">'Risk Register'!#REF!</definedName>
    <definedName name="CB_b39892f706fd46a099b0b6fd53895e8b" localSheetId="0" hidden="1">'Risk Register'!#REF!</definedName>
    <definedName name="CB_bbb3abec36284dce8e392bb06efb89a5" localSheetId="0" hidden="1">'Risk Register'!#REF!</definedName>
    <definedName name="CB_bf25ad4d9b4247a38cd14888a3946c21" localSheetId="0" hidden="1">'Risk Register'!#REF!</definedName>
    <definedName name="CB_bf96f7f4ec304dbb94ca35ea8cfcb570" localSheetId="0" hidden="1">'Risk Register'!#REF!</definedName>
    <definedName name="CB_c9f89a29e10146a59c200e5045045039" localSheetId="0" hidden="1">'Risk Register'!#REF!</definedName>
    <definedName name="CB_d341ae00fb8d480aaa950e718f65f611" localSheetId="0" hidden="1">'Risk Register'!#REF!</definedName>
    <definedName name="CB_d53819065b894e7a8202cdb4e8b05b0a" localSheetId="0" hidden="1">'Risk Register'!#REF!</definedName>
    <definedName name="CB_da455c3ffd9a4f6c97c93693d453f850" localSheetId="0" hidden="1">'Risk Register'!#REF!</definedName>
    <definedName name="CB_e3dfd2f2d045478391b8d969f50608ff" localSheetId="0" hidden="1">'Risk Register'!#REF!</definedName>
    <definedName name="CB_e3e0b67757f94c508bbeb80a02093ba4" localSheetId="0" hidden="1">'Risk Register'!#REF!</definedName>
    <definedName name="CB_e86e4e9316db42c28977f41ccd02e601" localSheetId="0" hidden="1">'Risk Register'!#REF!</definedName>
    <definedName name="CB_f06d37b77e3e4b4483dc30a2cb09df8c" localSheetId="0" hidden="1">'Risk Register'!#REF!</definedName>
    <definedName name="CB_f308f3b7ea9c49c9a2a9778c0b235600" localSheetId="0" hidden="1">'Risk Register'!#REF!</definedName>
    <definedName name="CB_f511d697de23425b98a4faf9c334e045" localSheetId="0" hidden="1">'Risk Register'!#REF!</definedName>
    <definedName name="CB_fb97f771a1914df8aada5dac584ffb35" localSheetId="0" hidden="1">'Risk Register'!#REF!</definedName>
    <definedName name="CB_ff04cfdf048b467c946ad32b30d16acb" localSheetId="0" hidden="1">'Risk Register'!#REF!</definedName>
    <definedName name="CBCR_02c31d35335c41a7943bea0442c9d3d2" localSheetId="0" hidden="1">'Risk Register'!#REF!</definedName>
    <definedName name="CBCR_0301b4785f8d4dab98dd7bb2f05bf20b" localSheetId="0" hidden="1">'Risk Register'!#REF!</definedName>
    <definedName name="CBCR_0588b5afbd0542c18eb842b6ac278e92" localSheetId="0" hidden="1">'Risk Register'!#REF!</definedName>
    <definedName name="CBCR_07ea75ada58a40a7898b8d501c5f9475" localSheetId="0" hidden="1">'Risk Register'!#REF!</definedName>
    <definedName name="CBCR_0a61c28f7d7d4e0b84e7ecbae45bf903" localSheetId="0" hidden="1">'Risk Register'!#REF!</definedName>
    <definedName name="CBCR_0ed168f81577440fa5740597a651f299" localSheetId="0" hidden="1">'Risk Register'!#REF!</definedName>
    <definedName name="CBCR_107dc059952448418f66b358ead77780" localSheetId="0" hidden="1">'Risk Register'!#REF!</definedName>
    <definedName name="CBCR_10f61f25c30249c1b3283af32132508f" localSheetId="0" hidden="1">'Risk Register'!#REF!</definedName>
    <definedName name="CBCR_116a3ed545f84dde91894c187358e211" localSheetId="0" hidden="1">'Risk Register'!#REF!</definedName>
    <definedName name="CBCR_1359250b7fbe4532879f1ce2cac53e0e" localSheetId="0" hidden="1">'Risk Register'!#REF!</definedName>
    <definedName name="CBCR_18c6803b04ac499a85b1952d7472dcbd" localSheetId="0" hidden="1">'Risk Register'!$L$8</definedName>
    <definedName name="CBCR_18eba8ee48294998bbafd41b8ceac8e0" localSheetId="0" hidden="1">'Risk Register'!#REF!</definedName>
    <definedName name="CBCR_1b7f78254cb14d1a8de30640dc8eab95" localSheetId="0" hidden="1">'Risk Register'!#REF!</definedName>
    <definedName name="CBCR_1c566fdc28f64c54acbb04f24e8e7d5d" localSheetId="0" hidden="1">'Risk Register'!#REF!</definedName>
    <definedName name="CBCR_1dbc431c19b1489f93de6d9f5952a724" localSheetId="0" hidden="1">'Risk Register'!#REF!</definedName>
    <definedName name="CBCR_2325748e128048dba064261e14f15cf5" localSheetId="0" hidden="1">'Risk Register'!$A$6</definedName>
    <definedName name="CBCR_247b052db6bf4eb1bea33728be552277" localSheetId="0" hidden="1">'Risk Register'!#REF!</definedName>
    <definedName name="CBCR_272ccc7d3c974bf28c898dfeea323a7a" localSheetId="0" hidden="1">'Risk Register'!#REF!</definedName>
    <definedName name="CBCR_2823b5dc8feb41ceb0368f4a7509ef33" localSheetId="0" hidden="1">'Risk Register'!$L$37</definedName>
    <definedName name="CBCR_2addb3f48dfc4a3b852513953b63e753" localSheetId="0" hidden="1">'Risk Register'!#REF!</definedName>
    <definedName name="CBCR_2cdb4b508de343c28864c04320dc9b8b" localSheetId="0" hidden="1">'Risk Register'!$M$6</definedName>
    <definedName name="CBCR_3385fcf7ce564965a34d2a6413ae86fe" localSheetId="0" hidden="1">'Risk Register'!#REF!</definedName>
    <definedName name="CBCR_33fb461db82c4671940bb46b77773e19" localSheetId="0" hidden="1">'Risk Register'!$A$23</definedName>
    <definedName name="CBCR_35439d34c3574a2d989ff00b5eb83963" localSheetId="0" hidden="1">'Risk Register'!#REF!</definedName>
    <definedName name="CBCR_36b485e050c74cc9927a8c419af39a7d" localSheetId="0" hidden="1">'Risk Register'!#REF!</definedName>
    <definedName name="CBCR_372db9eee4f744bfbcf1833a529caf2e" localSheetId="0" hidden="1">'Risk Register'!#REF!</definedName>
    <definedName name="CBCR_3938ce528ecc4906816f1b6cf38236b6" localSheetId="0" hidden="1">'Risk Register'!#REF!</definedName>
    <definedName name="CBCR_3b2febc21c58469b99c84fdf937cc594" localSheetId="0" hidden="1">'Risk Register'!#REF!</definedName>
    <definedName name="CBCR_3b51e5b6a12b4021b1269cd1edc7906c" localSheetId="0" hidden="1">'Risk Register'!#REF!</definedName>
    <definedName name="CBCR_3c16bebb4f1f4365991f63578eb1e1f1" localSheetId="0" hidden="1">'Risk Register'!$M$33</definedName>
    <definedName name="CBCR_3d67df45cc284046bdea76d9db6903ad" localSheetId="0" hidden="1">'Risk Register'!#REF!</definedName>
    <definedName name="CBCR_3e6b2952d7cc405283f9e48bd6994f1e" localSheetId="0" hidden="1">'Risk Register'!$N$18</definedName>
    <definedName name="CBCR_3e6ff125507549ab943b18076084df2c" localSheetId="0" hidden="1">'Risk Register'!#REF!</definedName>
    <definedName name="CBCR_3e8f319f0d2942ff9a9aedb8836e031d" localSheetId="0" hidden="1">'Risk Register'!#REF!</definedName>
    <definedName name="CBCR_3e9a7fa92a864708868c0c5cc7387174" localSheetId="0" hidden="1">'Risk Register'!#REF!</definedName>
    <definedName name="CBCR_4010483cfbd64a53a106e8c2cf7f6e74" localSheetId="0" hidden="1">'Risk Register'!$M$18</definedName>
    <definedName name="CBCR_44b83e41e0e644dc9bdeb8401546aef7" localSheetId="0" hidden="1">'Risk Register'!#REF!</definedName>
    <definedName name="CBCR_45ada32cf7e548b38188312662980d6c" localSheetId="0" hidden="1">'Risk Register'!#REF!</definedName>
    <definedName name="CBCR_45e129f577dd4cfd94912a8a5d048b77" localSheetId="0" hidden="1">'Risk Register'!$A$33</definedName>
    <definedName name="CBCR_47d1056801414fdd99370110e22fabaf" localSheetId="0" hidden="1">'Risk Register'!#REF!</definedName>
    <definedName name="CBCR_4835dc034c864a569e2f19581c4a42fb" localSheetId="0" hidden="1">'Risk Register'!#REF!</definedName>
    <definedName name="CBCR_484d9140447048ce9f753dbca5c94aed" localSheetId="0" hidden="1">'Risk Register'!#REF!</definedName>
    <definedName name="CBCR_4a0596cadb4b450e8e91ae7cde53f8a6" localSheetId="0" hidden="1">'Risk Register'!$N$6</definedName>
    <definedName name="CBCR_4a4dbd163a7f47ecaaee9d8987ea7df1" localSheetId="0" hidden="1">'Risk Register'!#REF!</definedName>
    <definedName name="CBCR_4a6878c8f13b43768c314416b5ab0346" localSheetId="0" hidden="1">'Risk Register'!#REF!</definedName>
    <definedName name="CBCR_4a981e0a2332404baa6ae81015763312" localSheetId="0" hidden="1">'Risk Register'!#REF!</definedName>
    <definedName name="CBCR_4b5cd68380454e02a79fd6400649fce3" localSheetId="0" hidden="1">'Risk Register'!$K$37</definedName>
    <definedName name="CBCR_4b9967fb85ed4dab956df1eb55c9730b" localSheetId="0" hidden="1">'Risk Register'!#REF!</definedName>
    <definedName name="CBCR_4c77f8c113b34d948a00a075ed3ae388" localSheetId="0" hidden="1">'Risk Register'!#REF!</definedName>
    <definedName name="CBCR_4c8e6477c1114df5863f22ff2822c495" localSheetId="0" hidden="1">'Risk Register'!#REF!</definedName>
    <definedName name="CBCR_50797de581514abc9b3f124e649222e7" localSheetId="0" hidden="1">'Risk Register'!$N$33</definedName>
    <definedName name="CBCR_518efed57442493493bc1b36cdacccec" localSheetId="0" hidden="1">'Risk Register'!$A$18</definedName>
    <definedName name="CBCR_54dd638086cd4d319c7fd43a72fa16d6" localSheetId="0" hidden="1">'Risk Register'!$L$23</definedName>
    <definedName name="CBCR_5531fca00a2e462fac95d2303fa31f2c" localSheetId="0" hidden="1">'Risk Register'!#REF!</definedName>
    <definedName name="CBCR_567a4e12c4bd4be78cc84fc22b66108f" localSheetId="0" hidden="1">'Risk Register'!#REF!</definedName>
    <definedName name="CBCR_5a14626955a64fd8888fc25b3a250bd5" localSheetId="0" hidden="1">'Risk Register'!#REF!</definedName>
    <definedName name="CBCR_5c7436da6ef54a309324a7fb9e05cdb0" localSheetId="0" hidden="1">'Risk Register'!#REF!</definedName>
    <definedName name="CBCR_5ce9ed39ba7d4a6bb80920a43858b275" localSheetId="0" hidden="1">'Risk Register'!$A$37</definedName>
    <definedName name="CBCR_5f488aa2e31e450f9a6783d8189fe9f8" localSheetId="0" hidden="1">'Risk Register'!#REF!</definedName>
    <definedName name="CBCR_61050dc394224759ae84017a752bc6ed" localSheetId="0" hidden="1">'Risk Register'!#REF!</definedName>
    <definedName name="CBCR_6234a986d39245f19842b3b4a7953cc6" localSheetId="0" hidden="1">'Risk Register'!$N$10</definedName>
    <definedName name="CBCR_62553d137b7f4ad98e3baa87451ff156" localSheetId="0" hidden="1">'Risk Register'!#REF!</definedName>
    <definedName name="CBCR_63bec570b8784279a29d66823fa2d299" localSheetId="0" hidden="1">'Risk Register'!#REF!</definedName>
    <definedName name="CBCR_6582e32adb0c48878c0426920650e5bd" localSheetId="0" hidden="1">'Risk Register'!#REF!</definedName>
    <definedName name="CBCR_662964109e60485d95b876eca412935f" localSheetId="0" hidden="1">'Risk Register'!#REF!</definedName>
    <definedName name="CBCR_66474e0f2e384c55b9e2af9f12e32bfb" localSheetId="0" hidden="1">'Risk Register'!#REF!</definedName>
    <definedName name="CBCR_681583edfefe45f7ae6c0102ecaf3fda" localSheetId="0" hidden="1">'Risk Register'!#REF!</definedName>
    <definedName name="CBCR_6a539dd5282045d2910a64a49dd7117d" localSheetId="0" hidden="1">'Risk Register'!$K$12</definedName>
    <definedName name="CBCR_6a97785d6225471c8e517dcaa48156b1" localSheetId="0" hidden="1">'Risk Register'!#REF!</definedName>
    <definedName name="CBCR_6bf4a8ed87734475b1b3bf020c1aa9dc" localSheetId="0" hidden="1">'Risk Register'!#REF!</definedName>
    <definedName name="CBCR_6f79892cfb864d34b4e1151ef2c1be42" localSheetId="0" hidden="1">'Risk Register'!$L$33</definedName>
    <definedName name="CBCR_6f9f6f49f21a4ed293f385632feb0746" localSheetId="0" hidden="1">'Risk Register'!#REF!</definedName>
    <definedName name="CBCR_704610d21e3e4188afe43d22f2df1eb2" localSheetId="0" hidden="1">'Risk Register'!#REF!</definedName>
    <definedName name="CBCR_7152d8747c8f48b5afb98ca58a9aaeaf" localSheetId="0" hidden="1">'Risk Register'!#REF!</definedName>
    <definedName name="CBCR_7406d33c0a5548dda2f4bcdc43beb0ad" localSheetId="0" hidden="1">'Risk Register'!$L$18</definedName>
    <definedName name="CBCR_76dd7c97abf1407ea2d53a1adadeeaa9" localSheetId="0" hidden="1">'Risk Register'!#REF!</definedName>
    <definedName name="CBCR_76f97154a45b4ccfa02cd50f95e3280c" localSheetId="0" hidden="1">'Risk Register'!$K$6</definedName>
    <definedName name="CBCR_7cc012f13a3d4292986553e59ed1c99f" localSheetId="0" hidden="1">'Risk Register'!#REF!</definedName>
    <definedName name="CBCR_80984b65ae7543c3a3d7290514600b21" localSheetId="0" hidden="1">'Risk Register'!#REF!</definedName>
    <definedName name="CBCR_850860e69f524340b1b287fd71a716d9" localSheetId="0" hidden="1">'Risk Register'!#REF!</definedName>
    <definedName name="CBCR_87795fe3adef4c89be784934f8e575d9" localSheetId="0" hidden="1">'Risk Register'!#REF!</definedName>
    <definedName name="CBCR_8cd7e61d5d4b49628ca9a62dabcabeee" localSheetId="0" hidden="1">'Risk Register'!#REF!</definedName>
    <definedName name="CBCR_8df594292e3d448c8aacd8a083ce5b98" localSheetId="0" hidden="1">'Risk Register'!#REF!</definedName>
    <definedName name="CBCR_8e989a3ede5b4538a3c24217df52e0ab" localSheetId="0" hidden="1">'Risk Register'!#REF!</definedName>
    <definedName name="CBCR_90c2ce7afe7d487da8bd5e4c094671d9" localSheetId="0" hidden="1">'Risk Register'!#REF!</definedName>
    <definedName name="CBCR_92beec17e3f64c2b8f6484053ae5c626" localSheetId="0" hidden="1">'Risk Register'!$L$6</definedName>
    <definedName name="CBCR_93acf82eb5fb454db1b2295240ab1312" localSheetId="0" hidden="1">'Risk Register'!#REF!</definedName>
    <definedName name="CBCR_955ebcf68daf42b8941aba653f1fb54c" localSheetId="0" hidden="1">'Risk Register'!#REF!</definedName>
    <definedName name="CBCR_957ad7ce0ff34c07b177d2c7513b4dec" localSheetId="0" hidden="1">'Risk Register'!#REF!</definedName>
    <definedName name="CBCR_95f04ed2489941e2902f090c585121cb" localSheetId="0" hidden="1">'Risk Register'!$N$8</definedName>
    <definedName name="CBCR_9756c6659b734ebd9f4d5a28ae7d13b5" localSheetId="0" hidden="1">'Risk Register'!#REF!</definedName>
    <definedName name="CBCR_9855726faf49437f8c4e9bd4b4dc168a" localSheetId="0" hidden="1">'Risk Register'!#REF!</definedName>
    <definedName name="CBCR_9e76aa13677a445f8892505299931242" localSheetId="0" hidden="1">'Risk Register'!$A$12</definedName>
    <definedName name="CBCR_9f92fc0b21f34910a63c532b5ee84dc2" localSheetId="0" hidden="1">'Risk Register'!#REF!</definedName>
    <definedName name="CBCR_9fd1217c7d084a19b0a2f6f57acf9a95" localSheetId="0" hidden="1">'Risk Register'!#REF!</definedName>
    <definedName name="CBCR_a0339042a5774ac39510e1ec0744c470" localSheetId="0" hidden="1">'Risk Register'!#REF!</definedName>
    <definedName name="CBCR_a17cb8a3644b40a6a0dd442d70c986d1" localSheetId="0" hidden="1">'Risk Register'!#REF!</definedName>
    <definedName name="CBCR_a2918f64bce74e64a443264eceaafddd" localSheetId="0" hidden="1">'Risk Register'!#REF!</definedName>
    <definedName name="CBCR_aa30b875580e463c803754f9c66498b0" localSheetId="0" hidden="1">'Risk Register'!#REF!</definedName>
    <definedName name="CBCR_b5edd9c822314c3f818204ea81163c31" localSheetId="0" hidden="1">'Risk Register'!$N$12</definedName>
    <definedName name="CBCR_b9976ff63c744fc09cba8f9998875edc" localSheetId="0" hidden="1">'Risk Register'!#REF!</definedName>
    <definedName name="CBCR_b9eb44b7b1ad4c4eb2c35c247b5b8a7f" localSheetId="0" hidden="1">'Risk Register'!#REF!</definedName>
    <definedName name="CBCR_bed70f2bf16c4ef8b9f39f6b68ca68e9" localSheetId="0" hidden="1">'Risk Register'!#REF!</definedName>
    <definedName name="CBCR_c03017a50e4845cd9e35448eee2f5097" localSheetId="0" hidden="1">'Risk Register'!#REF!</definedName>
    <definedName name="CBCR_c341b37108da4b108d36ae5ed3aa9350" localSheetId="0" hidden="1">'Risk Register'!#REF!</definedName>
    <definedName name="CBCR_c57eca4715354f589bf097855f94f2c5" localSheetId="0" hidden="1">'Risk Register'!#REF!</definedName>
    <definedName name="CBCR_c60821c56714435e969f25b1d788179e" localSheetId="0" hidden="1">'Risk Register'!$K$8</definedName>
    <definedName name="CBCR_c7fdb67464e6400ebe5c0c0fa3dcdbf5" localSheetId="0" hidden="1">'Risk Register'!#REF!</definedName>
    <definedName name="CBCR_cbbf2f201332406e809ff38308a37919" localSheetId="0" hidden="1">'Risk Register'!#REF!</definedName>
    <definedName name="CBCR_cd48765ea75b41f4a4c0c4d7be027420" localSheetId="0" hidden="1">'Risk Register'!$A$8</definedName>
    <definedName name="CBCR_cdc9a7397de4409790af0a24975da9bd" localSheetId="0" hidden="1">'Risk Register'!$M$10</definedName>
    <definedName name="CBCR_cdd3a55344614f01a4496fa604f8e5d4" localSheetId="0" hidden="1">'Risk Register'!$A$10</definedName>
    <definedName name="CBCR_cf8bb531ed93436ea9e2c49f8cf5350d" localSheetId="0" hidden="1">'Risk Register'!#REF!</definedName>
    <definedName name="CBCR_cff34d01516a4eadbeb0259d83e7d0cf" localSheetId="0" hidden="1">'Risk Register'!#REF!</definedName>
    <definedName name="CBCR_da64766bbde34325ac5ce8ae2dd6e46f" localSheetId="0" hidden="1">'Risk Register'!#REF!</definedName>
    <definedName name="CBCR_dbb3909b9f834dee88181dde4fa273bc" localSheetId="0" hidden="1">'Risk Register'!#REF!</definedName>
    <definedName name="CBCR_dce6cf79e01048fdb67e2ee1eff8d026" localSheetId="0" hidden="1">'Risk Register'!#REF!</definedName>
    <definedName name="CBCR_dd5967c8ca364c158d0340dd961e290f" localSheetId="0" hidden="1">'Risk Register'!#REF!</definedName>
    <definedName name="CBCR_dec6d373134d484c940d5deb91463195" localSheetId="0" hidden="1">'Risk Register'!$M$8</definedName>
    <definedName name="CBCR_df8276d703f04ba3bb4b123a51d29807" localSheetId="0" hidden="1">'Risk Register'!#REF!</definedName>
    <definedName name="CBCR_dfb05a76c9494b298f6a673aa24f65a8" localSheetId="0" hidden="1">'Risk Register'!#REF!</definedName>
    <definedName name="CBCR_dfb3ede4012d40e1a85ac9a37ba545cf" localSheetId="0" hidden="1">'Risk Register'!#REF!</definedName>
    <definedName name="CBCR_dff3bab005c94b07b0ee28c1f067deda" localSheetId="0" hidden="1">'Risk Register'!$L$12</definedName>
    <definedName name="CBCR_e33c9676f1eb438f90d88eaf9381ee4e" localSheetId="0" hidden="1">'Risk Register'!#REF!</definedName>
    <definedName name="CBCR_e501eda28f2b4ec682340f2c00f62316" localSheetId="0" hidden="1">'Risk Register'!#REF!</definedName>
    <definedName name="CBCR_e9a204882da74d4992ae602f24d5ea1e" localSheetId="0" hidden="1">'Risk Register'!#REF!</definedName>
    <definedName name="CBCR_ee1254a92ba6456aac3e20e66bab3313" localSheetId="0" hidden="1">'Risk Register'!#REF!</definedName>
    <definedName name="CBCR_ee3762232b404609984dfa3f8fa4c17a" localSheetId="0" hidden="1">'Risk Register'!$M$12</definedName>
    <definedName name="CBCR_efddb886a389469b9a34c7bb1eabc744" localSheetId="0" hidden="1">'Risk Register'!#REF!</definedName>
    <definedName name="CBCR_f02ab084fbfd4128882614e7275efb10" localSheetId="0" hidden="1">'Risk Register'!#REF!</definedName>
    <definedName name="CBCR_f1712cb728cc4850ba98c756e8f81023" localSheetId="0" hidden="1">'Risk Register'!#REF!</definedName>
    <definedName name="CBCR_f1cb3e68c6f846658c580d193e4a5f57" localSheetId="0" hidden="1">'Risk Register'!#REF!</definedName>
    <definedName name="CBCR_f40b0d4c30f54cd19e68243e055a75f4" localSheetId="0" hidden="1">'Risk Register'!#REF!</definedName>
    <definedName name="CBCR_f410c99c466c4b8f8c429f373afc3e54" localSheetId="0" hidden="1">'Risk Register'!#REF!</definedName>
    <definedName name="CBCR_f45e9d633c534575979fbc2cd13533c2" localSheetId="0" hidden="1">'Risk Register'!#REF!</definedName>
    <definedName name="CBCR_f90dc558cc904433a55aee2201aa37c2" localSheetId="0" hidden="1">'Risk Register'!$K$23</definedName>
    <definedName name="CBCR_fb1c350ec418498598e06f407e4cac04" localSheetId="0" hidden="1">'Risk Register'!$K$33</definedName>
    <definedName name="CBCR_fb51bb42a8fb420f922f0e77b82290ee" localSheetId="0" hidden="1">'Risk Register'!#REF!</definedName>
    <definedName name="CBCR_fc63b100871f440dad5ca789db4b546b" localSheetId="0" hidden="1">'Risk Register'!#REF!</definedName>
    <definedName name="CBCR_fe16fc5b99944748a5aa2cbf8b8d85e6" localSheetId="0" hidden="1">'Risk Register'!#REF!</definedName>
    <definedName name="CBCR_fe5c6eaedcbc459d9e7b8a95fb3d9357" localSheetId="0" hidden="1">'Risk Register'!#REF!</definedName>
    <definedName name="CBCR_ff54f22dbe9f4511aefe7791f50ba667" localSheetId="0" hidden="1">'Risk Register'!$K$18</definedName>
    <definedName name="CBCR_ff954cbc6d354ae79cf6ca0c0c2fce3c" localSheetId="0" hidden="1">'Risk Register'!#REF!</definedName>
    <definedName name="CBWorkbookPriority" hidden="1">-53766829</definedName>
    <definedName name="CBx_Sheet_Guid" localSheetId="0" hidden="1">"'31bcb805-e7e8-4f90-bc17-e98efe0de2ae"</definedName>
    <definedName name="CBx_StorageType" localSheetId="0" hidden="1">1</definedName>
    <definedName name="_xlnm.Print_Area" localSheetId="0">'Risk Register'!$A$1:$N$47</definedName>
    <definedName name="_xlnm.Print_Titles" localSheetId="0">'Risk Register'!$1:$2</definedName>
  </definedNames>
  <calcPr fullCalcOnLoad="1"/>
</workbook>
</file>

<file path=xl/sharedStrings.xml><?xml version="1.0" encoding="utf-8"?>
<sst xmlns="http://schemas.openxmlformats.org/spreadsheetml/2006/main" count="396" uniqueCount="224">
  <si>
    <t>Cost Impact ($k)</t>
  </si>
  <si>
    <t>Schedule Impact (mos)</t>
  </si>
  <si>
    <t>No.</t>
  </si>
  <si>
    <t>Affected Jobs</t>
  </si>
  <si>
    <t>Risk Description</t>
  </si>
  <si>
    <t>Mitigation Plan</t>
  </si>
  <si>
    <t>Responsibility</t>
  </si>
  <si>
    <r>
      <t xml:space="preserve">Likelihood of Occurrence </t>
    </r>
    <r>
      <rPr>
        <b/>
        <vertAlign val="superscript"/>
        <sz val="12"/>
        <rFont val="Arial"/>
        <family val="2"/>
      </rPr>
      <t>a</t>
    </r>
  </si>
  <si>
    <t>Consequences</t>
  </si>
  <si>
    <t>Risk Class</t>
  </si>
  <si>
    <t>Basis of Estimate</t>
  </si>
  <si>
    <t>Low CI</t>
  </si>
  <si>
    <t>High CI</t>
  </si>
  <si>
    <t>Low SI</t>
  </si>
  <si>
    <t>High SI</t>
  </si>
  <si>
    <t>1354
7503</t>
  </si>
  <si>
    <t>Additional trim coils may be required to suppress field errors from n&gt;1 modes</t>
  </si>
  <si>
    <t>Analysis being performed to firm up requirements.  Determine if additional trim coils need to be in MIE or if the configuration must accommodate a specific future set of coils.</t>
  </si>
  <si>
    <t>M. Zarnstorff &amp; M. Kalish</t>
  </si>
  <si>
    <t>U</t>
  </si>
  <si>
    <t>Marginal</t>
  </si>
  <si>
    <t>Low</t>
  </si>
  <si>
    <t>Costs could more than double the present estimate</t>
  </si>
  <si>
    <t>1361</t>
  </si>
  <si>
    <t>TF vendor produces a non-compliant coil requiring fabrication of an additional coil</t>
  </si>
  <si>
    <t>Conductor for extra coil already procured.  Ample float in schedule to avoid critical path impact.  No additional action required</t>
  </si>
  <si>
    <t xml:space="preserve"> M. Kalish</t>
  </si>
  <si>
    <t>Although coil #3 had some dry spots, repair corrected/solved concern. Other 3 coils were satisfactory.</t>
  </si>
  <si>
    <t>VU</t>
  </si>
  <si>
    <t>Negligible</t>
  </si>
  <si>
    <t>Increase PPPL Title III by ~1 man-month</t>
  </si>
  <si>
    <t>1352</t>
  </si>
  <si>
    <t>PF vendor produces a non-compliant coil requiring fabrication of an additional coil</t>
  </si>
  <si>
    <t>Conductor for extra coil will be procured in advance and available to wind a new coil if required.  Float in schedule appears adequate to avoid critical path impact.</t>
  </si>
  <si>
    <t>M. Kalish</t>
  </si>
  <si>
    <t>Future risk - N/A</t>
  </si>
  <si>
    <t>1421</t>
  </si>
  <si>
    <t>Modular coil interface design needs to change significantly from the baseline for unforeseen technical reasons</t>
  </si>
  <si>
    <t>Task forces formed to expedite resolution of feasibility issues.  Development activities are underway - xxpedite completion of modular coil interface design.  Complete preliminary design ASAP.</t>
  </si>
  <si>
    <t>M. Cole</t>
  </si>
  <si>
    <t>PDR now scheduled October 18th.</t>
  </si>
  <si>
    <t>Critical</t>
  </si>
  <si>
    <t>Moderate</t>
  </si>
  <si>
    <t xml:space="preserve">Design of the MC interface is on the critical path. Potential impacts include [1] additional design and development (4 engineers for 1-2 months) plus $100K M&amp;S and [2] a change in the cost of field period and final assembly to a change in the design (+/- </t>
  </si>
  <si>
    <t>As a result of the development trials for weld distortion, the welding time increases significantly above present allowance</t>
  </si>
  <si>
    <t>Welding time estimates consistent with time requirements for first R&amp;D article which appeared to have very low distortion.  Consider process improvements to minimize welding time w/o introducing additional distortion.  Risk goes away at conclusion of ongo</t>
  </si>
  <si>
    <t>M. Viola</t>
  </si>
  <si>
    <t xml:space="preserve">Weld trials underway =&gt; weld times indicate that likely that will require ~20 days vs. the currently baseline of 15 days. When trials completed (October time frame), will reassess. 
Likelihood of occurrence changed to Likely.
 </t>
  </si>
  <si>
    <t>L</t>
  </si>
  <si>
    <t>Significant</t>
  </si>
  <si>
    <t>Nominal welding time may double.  Estimate based on $300K/mo for FPA activities.</t>
  </si>
  <si>
    <t>1451</t>
  </si>
  <si>
    <t>Damage or loss of modular coil during VPI or testing requiring the conductor to be stripped off and re-wound</t>
  </si>
  <si>
    <t>J. Chrzanowski</t>
  </si>
  <si>
    <t>14 of 18 coils successfully wound. Additional 3 coils in winding process.</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</si>
  <si>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</si>
  <si>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</si>
  <si>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</si>
  <si>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Future risk, has not occurred yet - N/A</t>
  </si>
  <si>
    <t>~$10K for equipment plus repair costs</t>
  </si>
  <si>
    <t>1810
7503</t>
  </si>
  <si>
    <t>"Back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</si>
  <si>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
Identify backup personnel for "two deep" back office support &amp; provid</t>
  </si>
  <si>
    <t>P/ Heitzenroeder - identify personnel
T. Brown, A. Brooks, R. Ellis - provide training</t>
  </si>
  <si>
    <t>Have identified Mark Smith (new metrology engineer) to work with Tom Brown once field metrology gets under control.  Discussion as October Status meeting (10/3/2007) identified likelihood that we will need to hire another engineer to augment this work. Ac</t>
  </si>
  <si>
    <t>Estimated impact is &lt;2 months on the critical path.  Cost impact covers up to 2 months of FPA/final assembly.</t>
  </si>
  <si>
    <t>1810</t>
  </si>
  <si>
    <t>Modular coil damaged during assembly requiring significant rework to coil</t>
  </si>
  <si>
    <t>Equipment will be handled during FPA using carefully constructed procedures to minimize likelihood. Include provisions to guard against coil damage in FPA procedures.</t>
  </si>
  <si>
    <t>Nominally repaired with a 2-man crew within 2 weeks</t>
  </si>
  <si>
    <t>VV surface component (coolant tube, flux loop, or TC) damaged during FPA requiring significant rework</t>
  </si>
  <si>
    <t>Unacceptable distortion in a field period when welding modular coil shims requiring rework</t>
  </si>
  <si>
    <t>Likelihood of occurrence is very unlikely as a result of extensive welding R&amp;D and careful monitoring during welding.  Develop suitable weld procedures and train welders to minimize likelihood of unacceptable distortion.</t>
  </si>
  <si>
    <t>See response to RR #5. Current weld trials dealing with options to control distortion.</t>
  </si>
  <si>
    <t xml:space="preserve">Marginal </t>
  </si>
  <si>
    <t>Cut apart and re-weld two coils back together.  Nominally a 2.5-man crew in 12 weeks.</t>
  </si>
  <si>
    <t>Field period damaged during loading, transport, or unloading from TFTR TC to NCSX TC</t>
  </si>
  <si>
    <t>Extreme care will be taken when transporting a field period.  Additional reviews including external reviewers will be performed. Develop appropriate procedures for transporting field periods.  Arrange for a peer review of the procedures prior to transport</t>
  </si>
  <si>
    <t>NC</t>
  </si>
  <si>
    <t>Crisis</t>
  </si>
  <si>
    <t>High impact-low probability event not covered by contingency</t>
  </si>
  <si>
    <t>1815</t>
  </si>
  <si>
    <t>Multiple vacuum leaks during initial pumpdown</t>
  </si>
  <si>
    <t>Welds will be leak checked during FPA when leaks can be addressed without significantly impacting the critical path.  Likelihood of many leaks appearing during initial pumpdown is considered extremely unlikely with this mitigation plan.</t>
  </si>
  <si>
    <t>Impact of having only a few leaks is covered in estimate uncertainty with present mitigation plan</t>
  </si>
  <si>
    <t>1st of each kind will be tested at cryogenic temperature at elevated (50% higher than routine field tests) voltage for faults to ground.  All coils will be tested at RT at elevated (50% higher than routine field tests) voltage for faults to ground .
In a</t>
  </si>
  <si>
    <t xml:space="preserve">M. Kalish - Implement mitigation plan during TF/PF fabrication.
M. Viola &amp; E. Perry - implement mitigation plan during  field period and final assembly. </t>
  </si>
  <si>
    <t>Mitgation plan being implemented during TF fab.  There was an issue with TF Coil #3, but this has now been resolved.  4 TF coils shipped and/or received.</t>
  </si>
  <si>
    <t>Insulation fault in lead area is considered the most likely failure scenario.  Repair in situ is assumed recovery scenario taking 2-3 months. 1 month to warmup and cooldown the stellarator core.  3 techs/1 engr for duration of active repair )1-2 months).</t>
  </si>
  <si>
    <t>1st of each kind will be tested at cryogenic temperature at elevated (50% higher than routine field tests) voltage for faults to ground.  All coils will be tested at RT at elevated (50% higher than routine field tests) voltage for faults to ground. 
In a</t>
  </si>
  <si>
    <t xml:space="preserve">C1 tested at full current at cryogenic temperature.  All modular coils will be tested at RT at elevated (50% higher) voltage for faults to ground. 
In addition, routine field tests will be performed on each assembly station to ensure that the electrical </t>
  </si>
  <si>
    <t>E. Perry - no additional action required.</t>
  </si>
  <si>
    <t xml:space="preserve">J. Chrzanowski - Implement mitigation plan during modular coil fabrication.
M. Viola &amp; E. Perry - implement mitigation plan during  field period and final assembly. </t>
  </si>
  <si>
    <t>Unanticipated problems with cryostat penetrations (icing, excessive condensation).  May require warming up the stellarator core to effect repair with consequent impacts to critical path activities.</t>
  </si>
  <si>
    <t>Rapid repair materials will be on hand when and if needed.</t>
  </si>
  <si>
    <t>E. Perry .</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</si>
  <si>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</si>
  <si>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</si>
  <si>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</si>
  <si>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</si>
  <si>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Mike Cole (ORNL)</t>
  </si>
  <si>
    <t>Brad Nelson is been budgeted (15%) on the project.  Should Cole become unavailable, Nelson would step in and handle Cole's responsibilities until a suitable longer term solution was implemented. 
Ensure that contingency plan is in place for Mike Cole.</t>
  </si>
  <si>
    <t>J. Lyon</t>
  </si>
  <si>
    <t>Contingency plan in place - although ITER demands on Brad's time could be an issue.</t>
  </si>
  <si>
    <t>Estimated impact is &lt;0.5 months on the critical path.  No impact on FPA cost because impacted personnel would be assigned to other activities.</t>
  </si>
  <si>
    <t>8203</t>
  </si>
  <si>
    <t>Tom Brown (PPPL)</t>
  </si>
  <si>
    <t>Bob Ellis has been budgeted along with a designer to provide support to Tom Brown in Design Integration during peak demands and pick up the slack for Brown if he became unavailable.</t>
  </si>
  <si>
    <t>T. Brown</t>
  </si>
  <si>
    <t xml:space="preserve">Discussion as October Status meeting (10/3/2007) identified likelihood that we will need to hire another engineer to augment this work. Action with P. Heitzenroeder and L. Dudek. 
Likelihood changed to VL from VU.
</t>
  </si>
  <si>
    <t>VL</t>
  </si>
  <si>
    <t>8204</t>
  </si>
  <si>
    <t>Art Brooks (PPPL)</t>
  </si>
  <si>
    <t xml:space="preserve">An EA/EM engineer has been budgeted to provide support to Brooks in Systems Analysis and Technical Assurance during peak demands and pick up the slack for Brooks should he became unavailable. </t>
  </si>
  <si>
    <t>P. Heitzenroeder - assign EA/EM engineer as backup to Art Brooks.
A. Brooks - provide training to TBD EA/EM engineer.</t>
  </si>
  <si>
    <t>Engineer not yet identified. Not an issue yet.  Discussion as October Status meeting (10/3/2007) identified likelihood that we will need to hire another engineer to augment this work. Action with P. Heitzenroeder and L. Dudek.</t>
  </si>
  <si>
    <t>8205</t>
  </si>
  <si>
    <t>Bob Ellis (PPPL)</t>
  </si>
  <si>
    <t xml:space="preserve">An EA/EM engineer has been budgeted to provide support to Ellis in Dimensional Control Coordination during peak demands and pick up the slack for Ellis should he become unavailable. </t>
  </si>
  <si>
    <t>P. Heitzenroeder - assign EA/EM engineer as backup to Bob Ellis.
B. Ellis - provide training to TBD EA/EM engineer.</t>
  </si>
  <si>
    <t>Have identified Mark Smith (new metrology engineer) to work with Bob Ellis once field metrology gets under control.  Discussion as October Status meeting (10/3/2007) identified likelihood that we will need to hire another engineer to augment this work. Ac</t>
  </si>
  <si>
    <t>1802
7401</t>
  </si>
  <si>
    <t>Mike Viola (PPPL)
Erik Perry (PPPL)</t>
  </si>
  <si>
    <t>Viola and Perry will be cross-trained such that each could do the other's job.</t>
  </si>
  <si>
    <t>M. Viola &amp; E. Perry</t>
  </si>
  <si>
    <t>Short term plan: Field supervisor will work with RLM if Viola not available.  Perry now budgeted in FY2008 and will be asked to participate in Mike Viola's daily 3:15 meeting.</t>
  </si>
  <si>
    <t>1803
7503</t>
  </si>
  <si>
    <t>Assembly sled for final assembly is not adequately stiff or does not provide repeatable motion</t>
  </si>
  <si>
    <t>Functionality of sled will be determined first with concrete blocks and later with first FP.  Ample time to make design modifications between arrival of the first and third FPs.</t>
  </si>
  <si>
    <t>E. Perry - test functionality of sled prior to final assembly.
T. Brown - modify sled design if needed.</t>
  </si>
  <si>
    <t>Nominal cost impact is 1 man-month of engineering design and up to half the fabrication cost of the sled</t>
  </si>
  <si>
    <t>TC floor is not adequately rigid for present metrology plan</t>
  </si>
  <si>
    <t>Copper sheet and spongy surface removed from TC floor.  Fiducials will be placed.  Concrete blocks will be placed to see if floor is adequately stiff.  Assess adequacy of TC floor.</t>
  </si>
  <si>
    <t>E. Perry</t>
  </si>
  <si>
    <t>Future risk - Will perform these tests after substructure is installed in TC and will then decide what is needed.</t>
  </si>
  <si>
    <t>Nominal cost impact is 2 man-months of engineering design and $50-150K for local reinforcement of building structures</t>
  </si>
  <si>
    <t>Modular coils are shorted across toroidal break between field periods causing problematic field errors</t>
  </si>
  <si>
    <t>Need very low impedance, multiple shorts to get into trouble.  Ensure that required electrical breaks are not compromised.</t>
  </si>
  <si>
    <t xml:space="preserve"> M. Viola - during field period assembly.
E. Perry - during final assembly.</t>
  </si>
  <si>
    <t>GPP projects not completed in time to support project needs</t>
  </si>
  <si>
    <t>The crane and the HVAC systems are the main GPP projects that would need to be completed.  The GPP projects have strong Lab and DOE oversight.  Ample float is provided in the schedule so project delays due to GPP delays are not considered credible (P&lt;1%).</t>
  </si>
  <si>
    <t>7503
8501</t>
  </si>
  <si>
    <t>Coils are hooked up with incorrect polarity</t>
  </si>
  <si>
    <t>Ensure that coils are connected with correct polarity during final assembly.
Test during ISTP and fix if necessary</t>
  </si>
  <si>
    <t>Covered in estimate uncertainty with present mitigation plan</t>
  </si>
  <si>
    <t>Escalation of Stainless Sheet and Inconel higher than base escalation rates</t>
  </si>
  <si>
    <t>Funding limits preclude early procurements to avoid escalation impacts.  Provide appropriate contingency</t>
  </si>
  <si>
    <t>R. Strykowsky</t>
  </si>
  <si>
    <t>Current estimates have "best" info on SS and Inconel prices. Will revisit in semi-annual EAC update.</t>
  </si>
  <si>
    <t>See separate sheet - assume 3% to 20% higher per year escalation rate</t>
  </si>
  <si>
    <t>Escalation of Copper higher than base escalation rates</t>
  </si>
  <si>
    <t>Current estimates have "best" info on Cu prices. Will revisit in semi-annual EAC update.</t>
  </si>
  <si>
    <t>See separate sheet - assume 5% to 20% higher per year escalation rate</t>
  </si>
  <si>
    <t>Labor rates may be significantly lower/higher than projected</t>
  </si>
  <si>
    <t xml:space="preserve">Provide appropriate contingency. </t>
  </si>
  <si>
    <t>Current estimatesreflect latest labor rates. Will revisit in semi-annual EAC update.</t>
  </si>
  <si>
    <t>Escalation rate may be anywhere in the range of 2-5% instead of the nominal rate of 3.4% for labor.  Schedule impact is due to annual funding constraints.</t>
  </si>
  <si>
    <t>1810
1815
7503</t>
  </si>
  <si>
    <t>Metrology equipment and general purpose tooling/ lifting equipment (e.g. cranes) not available to support the schedule</t>
  </si>
  <si>
    <t>L. Dudek</t>
  </si>
  <si>
    <t>RISK RETIRED</t>
  </si>
  <si>
    <t>High</t>
  </si>
  <si>
    <t>Up to 2 week impact on FPA and critical path.  FPA cost impact assumed to be $300k/mo.</t>
  </si>
  <si>
    <t>No suitable PF coil vendor submits bid.  PF coils need to be built in-house.</t>
  </si>
  <si>
    <t>PF is last major, special procurement.  Sources sought received two qualified respondents.  Capability to build at PPPL (and overseas) exists if needed.
Plan developed to expedite PF procurement by 3 months.  Plan is under project review.  
Expedite com</t>
  </si>
  <si>
    <t>Cost impact estimated to be up to $300k (1/3 of fabrication costs) for potentially higher labor rates at PPPL.  No impact on critical path expected.</t>
  </si>
  <si>
    <t>Funding profile may not match assumptions which in turn could impact cost and schedule</t>
  </si>
  <si>
    <t>Current estimates reflect latest OFES guidance. Will revisit in semi-annual EAC update.</t>
  </si>
  <si>
    <t>Cost impact derived from stretchout</t>
  </si>
  <si>
    <t>Overhead rates may change significantly which in turn could impact cost and schedule</t>
  </si>
  <si>
    <t>Overhead rates are determined by institutional funding and are outside the project's control.
+/- 2% on the rates are representative of variation in three-year institutional averages over the past 10 years.</t>
  </si>
  <si>
    <t>1421       1810</t>
  </si>
  <si>
    <t>Welding the inboard shims could result in gaps opening up at the plasma-side end of the shims which in turn might introduce unacceptable cyclic loads on the weld.  Gaps that open up when the outboard bolted joint assemblies are torqued also have the poten</t>
  </si>
  <si>
    <t xml:space="preserve">Welded shim design has changed to include a tightly fitted limiter and flex shim to react shear loads; these ensure against relative motion of flanges during operation and minimize cylic loading of welds (Jobs 1421 &amp; 1810).
</t>
  </si>
  <si>
    <t>Rough assessment of cost and schedule impact of slipping the FDR.</t>
  </si>
  <si>
    <t>8205       1355</t>
  </si>
  <si>
    <t>Present machine assembly dimensional control goals may prove to be extremely difficult to achieve.</t>
  </si>
  <si>
    <t>Researching expanded trim coils capabilities. Also considering use of photogrametry (in collaboration with CERN) as another dimensional measurement tool.  Develop a realistic Physics plan (trim coils) that can work within the dimensional control capabilit</t>
  </si>
  <si>
    <t>A.. Brooks &amp;  Mike Zarnstorff - Trim Coils         
S. Raftopoulos - Photogrametry</t>
  </si>
  <si>
    <t>Implementing mitigation plan - too early to assess any impact on Likelihood of Occurrence, etc.</t>
  </si>
  <si>
    <t>1810
1815
7503  8205    1355</t>
  </si>
  <si>
    <t>Intermittant instability has been noted in the metrology equipment and analysis software.</t>
  </si>
  <si>
    <t>An 18 point study has been completed .  This resulted in a number of software, hardware, and prodedural changes have been made.  The level of accuracy and repeatability is now acceptable.</t>
  </si>
  <si>
    <t>Station 2 - shim bag rupture &amp; requires replacement</t>
  </si>
  <si>
    <t>Pre-qulaify shim bags. Use wing chair in compression. Could require taking coil apart in worse case.</t>
  </si>
  <si>
    <t>Considered unlikely due to other mitigation plan options.</t>
  </si>
  <si>
    <t>Rough assessment of cost and schedule impact of disassembling/re-assembling coils.</t>
  </si>
  <si>
    <t>Station 3 - tooling/assy structures not sufficiently rigid.</t>
  </si>
  <si>
    <t>Reinforce/redesign tooling/structures.</t>
  </si>
  <si>
    <t>Current experience on Station 2 has shown this is unlikely to be an issue.</t>
  </si>
  <si>
    <t>Rough assessment of cost and schedule impact of reinforcing or redesigning tooling.</t>
  </si>
  <si>
    <t>Station 5 - Trim coil/routing details significantly more complex than anticipated in conceptual phase.</t>
  </si>
  <si>
    <t>Where appropriate, increase contingency to envelop uncertainties</t>
  </si>
  <si>
    <t>M Viola</t>
  </si>
  <si>
    <t>Just now developing concepts - not fully supported by detailed drawings in most instances.</t>
  </si>
  <si>
    <t>Rough assessment of cost and schedule impact of detailed design being more complex.</t>
  </si>
  <si>
    <r>
      <t>a</t>
    </r>
    <r>
      <rPr>
        <sz val="12"/>
        <rFont val="Arial"/>
        <family val="2"/>
      </rPr>
      <t xml:space="preserve">  VL= Very Likely (P&gt;80%), L=Likely (80%&gt;P&gt;40%), U=Unlikely (40%&gt;P&gt;10%), VU=Very Unlikely (P&lt;10%), NC=Non-credible (P&lt;1%)</t>
    </r>
  </si>
  <si>
    <t>Current Status 
(As of October 24th)</t>
  </si>
  <si>
    <t>Additional $200K budgeted for a 3rd laser tracker and/or spare metrology equipment.  Based on trip to CERN/W7X, exploring photogrametry.  Purchase additional metrology equipment as need becomes apparent.</t>
  </si>
  <si>
    <t>Continue to use same rigorous process used for first 14 coils during which there were no fabrication mishaps requiring re-winding a coil</t>
  </si>
  <si>
    <t>UL</t>
  </si>
  <si>
    <t>Rough assessment of cost and schedule impact of delayed procurement.</t>
  </si>
  <si>
    <r>
      <t xml:space="preserve">Insulation on TF/PF coil fails during initial cooldown and testing </t>
    </r>
    <r>
      <rPr>
        <b/>
        <sz val="12"/>
        <rFont val="Arial"/>
        <family val="2"/>
      </rPr>
      <t>requiring in situ repair</t>
    </r>
  </si>
  <si>
    <r>
      <t xml:space="preserve">Insulation on TF/PF coil fails during initial cooldown and testing </t>
    </r>
    <r>
      <rPr>
        <b/>
        <sz val="12"/>
        <rFont val="Arial"/>
        <family val="2"/>
      </rPr>
      <t>requiring dismantling stellarator core</t>
    </r>
  </si>
  <si>
    <r>
      <t xml:space="preserve">Insulation on modular coil fails during initial cooldown and testing </t>
    </r>
    <r>
      <rPr>
        <b/>
        <sz val="12"/>
        <rFont val="Arial"/>
        <family val="2"/>
      </rPr>
      <t>requiring in situ repair</t>
    </r>
    <r>
      <rPr>
        <sz val="12"/>
        <rFont val="Arial"/>
        <family val="2"/>
      </rPr>
      <t>.</t>
    </r>
  </si>
  <si>
    <r>
      <t xml:space="preserve">Insulation on modular coil fails during initial cooldown and testing </t>
    </r>
    <r>
      <rPr>
        <b/>
        <sz val="12"/>
        <rFont val="Arial"/>
        <family val="2"/>
      </rPr>
      <t>requiring stellarator core disassembly</t>
    </r>
  </si>
  <si>
    <t>7503
1451</t>
  </si>
  <si>
    <t>7503
1352
1361</t>
  </si>
  <si>
    <t xml:space="preserve">Reqn submitted to purchase photogrametry equipment.      </t>
  </si>
  <si>
    <t>Trim coils being re-instated.  Work underway to define design and cost and schedule estimate being developed .</t>
  </si>
  <si>
    <t xml:space="preserve">MIG Weld trials underway. When trials completed (October time frame), will reassess. 
Likelihood of occurrence changed to Likely.
 </t>
  </si>
  <si>
    <t>Heitzenroeder/Dudek</t>
  </si>
  <si>
    <t>Alternate Material for Shim if vendor not found</t>
  </si>
  <si>
    <r>
      <t xml:space="preserve">316LN Inboard Shim material is not available to meet project schedule - </t>
    </r>
    <r>
      <rPr>
        <b/>
        <sz val="12"/>
        <color indexed="10"/>
        <rFont val="Arial"/>
        <family val="2"/>
      </rPr>
      <t>10/30 Analysis shows that 316L will be adequate (See Engr Minutes of 10302007).</t>
    </r>
  </si>
  <si>
    <t>Kalish</t>
  </si>
  <si>
    <t xml:space="preserve">Applying resources to expedite development of design to permit more accurate cost and schedule estimate. </t>
  </si>
  <si>
    <t>Rough assessment of cost and schedule based on very conceptual design.</t>
  </si>
  <si>
    <t>Expediting design effort, but unlikely to have significantly more information prior to "baseline" =&gt; apply appropriate contingency to reflect this.</t>
  </si>
  <si>
    <t>Trim coils still in very conceptual stage of design.  Likely will be required to "baseline" cost and schedule prior to even reaching a preliminary design stage.</t>
  </si>
  <si>
    <t xml:space="preserve">Rework/replacement of high permeability components </t>
  </si>
  <si>
    <t>Viola/Perry</t>
  </si>
  <si>
    <t>Explore annealing and alternate materials.</t>
  </si>
  <si>
    <t>Assessing impact of annealing and machining on permeability</t>
  </si>
  <si>
    <t>Initial impact assessment based on VVSA experience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</si>
</sst>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s>
  <fonts count="13">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vertAlign val="superscript"/>
      <sz val="12"/>
      <name val="Arial"/>
      <family val="2"/>
    </font>
    <font>
      <sz val="12"/>
      <name val="Arial"/>
      <family val="2"/>
    </font>
    <font>
      <i/>
      <sz val="12"/>
      <name val="Arial"/>
      <family val="2"/>
    </font>
    <font>
      <sz val="12"/>
      <color indexed="10"/>
      <name val="Arial"/>
      <family val="2"/>
    </font>
    <font>
      <b/>
      <sz val="12"/>
      <color indexed="10"/>
      <name val="Arial"/>
      <family val="2"/>
    </font>
    <font>
      <strike/>
      <sz val="12"/>
      <name val="Arial"/>
      <family val="2"/>
    </font>
    <font>
      <vertAlign val="superscript"/>
      <sz val="12"/>
      <name val="Arial"/>
      <family val="2"/>
    </font>
    <font>
      <sz val="12"/>
      <color indexed="12"/>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4" fillId="0" borderId="1" xfId="0" applyFont="1" applyFill="1" applyBorder="1" applyAlignment="1">
      <alignment wrapText="1"/>
    </xf>
    <xf numFmtId="0" fontId="4" fillId="0" borderId="2" xfId="0" applyFont="1" applyFill="1" applyBorder="1" applyAlignment="1">
      <alignment horizontal="center"/>
    </xf>
    <xf numFmtId="0" fontId="4" fillId="0" borderId="2" xfId="0" applyFont="1" applyFill="1" applyBorder="1" applyAlignment="1">
      <alignment wrapText="1"/>
    </xf>
    <xf numFmtId="0" fontId="4" fillId="0" borderId="3" xfId="0" applyFont="1" applyFill="1" applyBorder="1" applyAlignment="1">
      <alignment wrapText="1"/>
    </xf>
    <xf numFmtId="0" fontId="4" fillId="2" borderId="2" xfId="0" applyFont="1" applyFill="1" applyBorder="1" applyAlignment="1">
      <alignment wrapText="1"/>
    </xf>
    <xf numFmtId="0" fontId="4" fillId="0" borderId="2" xfId="0" applyFont="1" applyFill="1" applyBorder="1" applyAlignment="1">
      <alignment horizontal="center" wrapText="1"/>
    </xf>
    <xf numFmtId="0" fontId="4" fillId="0" borderId="0" xfId="0" applyFont="1" applyBorder="1" applyAlignment="1">
      <alignment wrapText="1"/>
    </xf>
    <xf numFmtId="0" fontId="4" fillId="0" borderId="4" xfId="0" applyFont="1" applyFill="1" applyBorder="1" applyAlignment="1">
      <alignment/>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2" borderId="5" xfId="0" applyFont="1" applyFill="1" applyBorder="1" applyAlignment="1">
      <alignment horizontal="center" wrapText="1"/>
    </xf>
    <xf numFmtId="0" fontId="4" fillId="0" borderId="5" xfId="0" applyFont="1" applyFill="1" applyBorder="1" applyAlignment="1">
      <alignment wrapText="1"/>
    </xf>
    <xf numFmtId="0" fontId="4" fillId="0" borderId="4" xfId="0" applyFont="1" applyFill="1" applyBorder="1" applyAlignment="1">
      <alignment horizontal="center" wrapText="1"/>
    </xf>
    <xf numFmtId="0" fontId="4" fillId="0" borderId="7" xfId="0" applyFont="1" applyFill="1" applyBorder="1" applyAlignment="1">
      <alignment horizontal="center" wrapText="1"/>
    </xf>
    <xf numFmtId="0" fontId="4" fillId="0" borderId="5" xfId="0" applyFont="1" applyBorder="1" applyAlignment="1">
      <alignment/>
    </xf>
    <xf numFmtId="0" fontId="6" fillId="0" borderId="8" xfId="0" applyFont="1" applyFill="1" applyBorder="1" applyAlignment="1">
      <alignment horizontal="center" vertical="top"/>
    </xf>
    <xf numFmtId="0" fontId="6" fillId="0" borderId="8" xfId="0" applyFont="1" applyFill="1" applyBorder="1" applyAlignment="1" quotePrefix="1">
      <alignment horizontal="center" vertical="top" wrapText="1"/>
    </xf>
    <xf numFmtId="0" fontId="6" fillId="0" borderId="8" xfId="0" applyFont="1" applyFill="1" applyBorder="1" applyAlignment="1">
      <alignment vertical="top" wrapText="1"/>
    </xf>
    <xf numFmtId="0" fontId="6" fillId="2" borderId="8" xfId="0" applyFont="1" applyFill="1" applyBorder="1" applyAlignment="1">
      <alignment vertical="top" wrapText="1"/>
    </xf>
    <xf numFmtId="0" fontId="6" fillId="0" borderId="8" xfId="0" applyFont="1" applyFill="1" applyBorder="1" applyAlignment="1">
      <alignment horizontal="center" vertical="top" wrapText="1"/>
    </xf>
    <xf numFmtId="0" fontId="6" fillId="0" borderId="8" xfId="0" applyNumberFormat="1" applyFont="1" applyFill="1" applyBorder="1" applyAlignment="1">
      <alignment horizontal="center" vertical="top" wrapText="1"/>
    </xf>
    <xf numFmtId="171" fontId="6" fillId="0" borderId="8" xfId="0" applyNumberFormat="1" applyFont="1" applyFill="1" applyBorder="1" applyAlignment="1">
      <alignment vertical="top" wrapText="1"/>
    </xf>
    <xf numFmtId="171" fontId="6" fillId="0" borderId="8" xfId="0" applyNumberFormat="1" applyFont="1" applyFill="1" applyBorder="1" applyAlignment="1">
      <alignment vertical="top"/>
    </xf>
    <xf numFmtId="172" fontId="6" fillId="0" borderId="8" xfId="0" applyNumberFormat="1" applyFont="1" applyFill="1" applyBorder="1" applyAlignment="1">
      <alignment vertical="top"/>
    </xf>
    <xf numFmtId="0" fontId="6" fillId="0" borderId="0" xfId="0" applyFont="1" applyAlignment="1">
      <alignment vertical="top"/>
    </xf>
    <xf numFmtId="0" fontId="6" fillId="0" borderId="8" xfId="0" applyFont="1" applyFill="1" applyBorder="1" applyAlignment="1" quotePrefix="1">
      <alignment horizontal="center" vertical="top"/>
    </xf>
    <xf numFmtId="49" fontId="6" fillId="0" borderId="8" xfId="0" applyNumberFormat="1" applyFont="1" applyFill="1" applyBorder="1" applyAlignment="1">
      <alignment horizontal="center" vertical="top" wrapText="1"/>
    </xf>
    <xf numFmtId="0" fontId="6" fillId="0" borderId="6" xfId="0" applyFont="1" applyFill="1" applyBorder="1" applyAlignment="1" quotePrefix="1">
      <alignment horizontal="center" vertical="top"/>
    </xf>
    <xf numFmtId="0" fontId="6" fillId="0" borderId="6" xfId="0" applyFont="1" applyFill="1" applyBorder="1" applyAlignment="1">
      <alignment vertical="top" wrapText="1"/>
    </xf>
    <xf numFmtId="0" fontId="6" fillId="2" borderId="6" xfId="0" applyFont="1" applyFill="1" applyBorder="1" applyAlignment="1">
      <alignment vertical="top" wrapText="1"/>
    </xf>
    <xf numFmtId="49" fontId="6"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171" fontId="6" fillId="0" borderId="6" xfId="0" applyNumberFormat="1" applyFont="1" applyFill="1" applyBorder="1" applyAlignment="1">
      <alignment vertical="top" wrapText="1"/>
    </xf>
    <xf numFmtId="171" fontId="6" fillId="0" borderId="6" xfId="0" applyNumberFormat="1" applyFont="1" applyFill="1" applyBorder="1" applyAlignment="1">
      <alignment vertical="top"/>
    </xf>
    <xf numFmtId="172" fontId="6" fillId="0" borderId="6" xfId="0" applyNumberFormat="1" applyFont="1" applyFill="1" applyBorder="1" applyAlignment="1">
      <alignment vertical="top"/>
    </xf>
    <xf numFmtId="0" fontId="6" fillId="0" borderId="9" xfId="0" applyFont="1" applyFill="1" applyBorder="1" applyAlignment="1" quotePrefix="1">
      <alignment horizontal="center" vertical="top"/>
    </xf>
    <xf numFmtId="0" fontId="6" fillId="0" borderId="9" xfId="0" applyFont="1" applyFill="1" applyBorder="1" applyAlignment="1">
      <alignment vertical="top" wrapText="1"/>
    </xf>
    <xf numFmtId="0" fontId="7" fillId="0" borderId="0" xfId="0" applyFont="1" applyAlignment="1">
      <alignment vertical="top"/>
    </xf>
    <xf numFmtId="0" fontId="7" fillId="0" borderId="8" xfId="0" applyFont="1" applyFill="1" applyBorder="1" applyAlignment="1">
      <alignment vertical="top" wrapText="1"/>
    </xf>
    <xf numFmtId="0" fontId="6" fillId="0" borderId="6"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center" vertical="top" wrapText="1"/>
    </xf>
    <xf numFmtId="0" fontId="6" fillId="0" borderId="9" xfId="0" applyFont="1" applyFill="1" applyBorder="1" applyAlignment="1">
      <alignment horizontal="center" vertical="top"/>
    </xf>
    <xf numFmtId="171" fontId="8" fillId="0" borderId="8" xfId="0" applyNumberFormat="1" applyFont="1" applyFill="1" applyBorder="1" applyAlignment="1">
      <alignment vertical="top" wrapText="1"/>
    </xf>
    <xf numFmtId="171" fontId="8" fillId="0" borderId="8" xfId="0" applyNumberFormat="1" applyFont="1" applyFill="1" applyBorder="1" applyAlignment="1">
      <alignment vertical="top"/>
    </xf>
    <xf numFmtId="0" fontId="6" fillId="3" borderId="8" xfId="0" applyFont="1" applyFill="1" applyBorder="1" applyAlignment="1">
      <alignment vertical="top" wrapText="1"/>
    </xf>
    <xf numFmtId="0" fontId="9" fillId="2" borderId="8" xfId="0" applyFont="1" applyFill="1" applyBorder="1" applyAlignment="1">
      <alignment horizontal="center" vertical="top" wrapText="1"/>
    </xf>
    <xf numFmtId="0" fontId="6" fillId="0" borderId="0" xfId="0" applyFont="1" applyFill="1" applyAlignment="1">
      <alignment vertical="top"/>
    </xf>
    <xf numFmtId="171" fontId="10" fillId="0" borderId="8" xfId="0" applyNumberFormat="1" applyFont="1" applyFill="1" applyBorder="1" applyAlignment="1">
      <alignment vertical="top" wrapText="1"/>
    </xf>
    <xf numFmtId="171" fontId="10" fillId="0" borderId="8" xfId="0" applyNumberFormat="1" applyFont="1" applyFill="1" applyBorder="1" applyAlignment="1">
      <alignment vertical="top"/>
    </xf>
    <xf numFmtId="172" fontId="10" fillId="0" borderId="8" xfId="0" applyNumberFormat="1" applyFont="1" applyFill="1" applyBorder="1" applyAlignment="1">
      <alignment vertical="top"/>
    </xf>
    <xf numFmtId="0" fontId="6" fillId="0" borderId="8" xfId="0" applyFont="1" applyBorder="1" applyAlignment="1">
      <alignment vertical="top" wrapText="1"/>
    </xf>
    <xf numFmtId="171" fontId="6" fillId="0" borderId="8" xfId="0" applyNumberFormat="1" applyFont="1" applyBorder="1" applyAlignment="1">
      <alignment vertical="top" wrapText="1"/>
    </xf>
    <xf numFmtId="171" fontId="6" fillId="0" borderId="8" xfId="0" applyNumberFormat="1" applyFont="1" applyBorder="1" applyAlignment="1">
      <alignment vertical="top"/>
    </xf>
    <xf numFmtId="172" fontId="6" fillId="0" borderId="8" xfId="0" applyNumberFormat="1" applyFont="1" applyBorder="1" applyAlignment="1">
      <alignment vertical="top"/>
    </xf>
    <xf numFmtId="0" fontId="6" fillId="0" borderId="0" xfId="0" applyFont="1" applyAlignment="1">
      <alignment vertical="top" wrapText="1"/>
    </xf>
    <xf numFmtId="0" fontId="9" fillId="0" borderId="8"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2" borderId="8" xfId="0" applyFont="1" applyFill="1" applyBorder="1" applyAlignment="1">
      <alignment horizontal="left" vertical="top" wrapText="1"/>
    </xf>
    <xf numFmtId="171" fontId="6" fillId="3" borderId="8" xfId="0" applyNumberFormat="1" applyFont="1" applyFill="1" applyBorder="1" applyAlignment="1">
      <alignment vertical="top" wrapText="1"/>
    </xf>
    <xf numFmtId="171" fontId="6" fillId="3" borderId="8" xfId="0" applyNumberFormat="1" applyFont="1" applyFill="1" applyBorder="1" applyAlignment="1">
      <alignment vertical="top"/>
    </xf>
    <xf numFmtId="172" fontId="6" fillId="3" borderId="8" xfId="0" applyNumberFormat="1" applyFont="1" applyFill="1" applyBorder="1" applyAlignment="1">
      <alignment vertical="top"/>
    </xf>
    <xf numFmtId="0" fontId="11" fillId="0" borderId="0"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xf>
    <xf numFmtId="0" fontId="6" fillId="0" borderId="0" xfId="0" applyFont="1" applyBorder="1" applyAlignment="1">
      <alignment horizontal="right" vertical="top"/>
    </xf>
    <xf numFmtId="0" fontId="6" fillId="0" borderId="0" xfId="0" applyFont="1" applyBorder="1" applyAlignment="1">
      <alignment horizontal="center"/>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6" fillId="2" borderId="0" xfId="0" applyFont="1" applyFill="1" applyAlignment="1">
      <alignment wrapText="1"/>
    </xf>
    <xf numFmtId="171" fontId="12" fillId="0" borderId="8" xfId="0" applyNumberFormat="1" applyFont="1" applyFill="1" applyBorder="1" applyAlignment="1">
      <alignment vertical="top" wrapText="1"/>
    </xf>
    <xf numFmtId="171" fontId="12" fillId="0" borderId="8" xfId="0" applyNumberFormat="1" applyFont="1" applyFill="1" applyBorder="1" applyAlignment="1">
      <alignment vertical="top"/>
    </xf>
    <xf numFmtId="172" fontId="12" fillId="0" borderId="8" xfId="0" applyNumberFormat="1" applyFont="1" applyFill="1" applyBorder="1" applyAlignment="1">
      <alignment vertical="top"/>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9"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171" fontId="10" fillId="0" borderId="0" xfId="0" applyNumberFormat="1" applyFont="1" applyFill="1" applyBorder="1" applyAlignment="1">
      <alignment vertical="top" wrapText="1"/>
    </xf>
    <xf numFmtId="171" fontId="10" fillId="0" borderId="0" xfId="0" applyNumberFormat="1" applyFont="1" applyFill="1" applyBorder="1" applyAlignment="1">
      <alignment vertical="top"/>
    </xf>
    <xf numFmtId="172" fontId="10" fillId="0" borderId="0" xfId="0" applyNumberFormat="1" applyFont="1" applyFill="1" applyBorder="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chrzanowski\Local%20Settings\Temporary%20Internet%20Files\OLKD6\NCSX_RiskRegister_R16_Oct24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sions"/>
      <sheetName val="Risk Register"/>
      <sheetName val="Consequences"/>
      <sheetName val="Likelihood"/>
      <sheetName val="Risk Level Matrix"/>
      <sheetName val="Escalation Risk"/>
      <sheetName val="Changes"/>
      <sheetName val="Sheet1"/>
      <sheetName val="Sheet2"/>
      <sheetName val="Sheet3"/>
    </sheetNames>
    <sheetDataSet>
      <sheetData sheetId="5">
        <row r="37">
          <cell r="J37">
            <v>37.00114244999999</v>
          </cell>
        </row>
        <row r="39">
          <cell r="J39">
            <v>266.16479999999996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119"/>
  <sheetViews>
    <sheetView tabSelected="1" zoomScale="75" zoomScaleNormal="75" workbookViewId="0" topLeftCell="A1">
      <pane xSplit="3" ySplit="2" topLeftCell="D3" activePane="bottomRight" state="frozen"/>
      <selection pane="topLeft" activeCell="A1" sqref="A1"/>
      <selection pane="topRight" activeCell="C1" sqref="C1"/>
      <selection pane="bottomLeft" activeCell="A4" sqref="A4"/>
      <selection pane="bottomRight" activeCell="A1" sqref="A1:IV16384"/>
    </sheetView>
  </sheetViews>
  <sheetFormatPr defaultColWidth="9.140625" defaultRowHeight="12.75"/>
  <cols>
    <col min="1" max="1" width="7.140625" style="71" customWidth="1"/>
    <col min="2" max="2" width="11.421875" style="71" customWidth="1"/>
    <col min="3" max="3" width="43.7109375" style="73" customWidth="1"/>
    <col min="4" max="4" width="32.140625" style="73" customWidth="1"/>
    <col min="5" max="5" width="17.421875" style="73" customWidth="1"/>
    <col min="6" max="6" width="32.57421875" style="74" customWidth="1"/>
    <col min="7" max="7" width="16.140625" style="71" customWidth="1"/>
    <col min="8" max="8" width="18.421875" style="72" customWidth="1"/>
    <col min="9" max="9" width="13.28125" style="72" customWidth="1"/>
    <col min="10" max="10" width="23.140625" style="72" customWidth="1"/>
    <col min="11" max="11" width="11.00390625" style="72" bestFit="1" customWidth="1"/>
    <col min="12" max="12" width="11.140625" style="72" bestFit="1" customWidth="1"/>
    <col min="13" max="13" width="8.8515625" style="72" bestFit="1" customWidth="1"/>
    <col min="14" max="14" width="9.28125" style="72" bestFit="1" customWidth="1"/>
    <col min="15" max="16384" width="9.140625" style="72" customWidth="1"/>
  </cols>
  <sheetData>
    <row r="1" spans="1:14" s="7" customFormat="1" ht="15.75">
      <c r="A1" s="1"/>
      <c r="B1" s="2"/>
      <c r="C1" s="3"/>
      <c r="D1" s="3"/>
      <c r="E1" s="4"/>
      <c r="F1" s="5"/>
      <c r="G1" s="3"/>
      <c r="H1" s="6"/>
      <c r="I1" s="6"/>
      <c r="J1" s="3"/>
      <c r="K1" s="88" t="s">
        <v>0</v>
      </c>
      <c r="L1" s="89"/>
      <c r="M1" s="88" t="s">
        <v>1</v>
      </c>
      <c r="N1" s="90"/>
    </row>
    <row r="2" spans="1:14" s="15" customFormat="1" ht="34.5">
      <c r="A2" s="8" t="s">
        <v>2</v>
      </c>
      <c r="B2" s="9" t="s">
        <v>3</v>
      </c>
      <c r="C2" s="9" t="s">
        <v>4</v>
      </c>
      <c r="D2" s="9" t="s">
        <v>5</v>
      </c>
      <c r="E2" s="10" t="s">
        <v>6</v>
      </c>
      <c r="F2" s="11" t="s">
        <v>197</v>
      </c>
      <c r="G2" s="12" t="s">
        <v>7</v>
      </c>
      <c r="H2" s="9" t="s">
        <v>8</v>
      </c>
      <c r="I2" s="9" t="s">
        <v>9</v>
      </c>
      <c r="J2" s="12" t="s">
        <v>10</v>
      </c>
      <c r="K2" s="13" t="s">
        <v>11</v>
      </c>
      <c r="L2" s="9" t="s">
        <v>12</v>
      </c>
      <c r="M2" s="13" t="s">
        <v>13</v>
      </c>
      <c r="N2" s="14" t="s">
        <v>14</v>
      </c>
    </row>
    <row r="3" spans="1:14" s="25" customFormat="1" ht="105">
      <c r="A3" s="16">
        <v>1</v>
      </c>
      <c r="B3" s="17" t="s">
        <v>15</v>
      </c>
      <c r="C3" s="18" t="s">
        <v>16</v>
      </c>
      <c r="D3" s="18" t="s">
        <v>17</v>
      </c>
      <c r="E3" s="18" t="s">
        <v>18</v>
      </c>
      <c r="F3" s="19" t="s">
        <v>209</v>
      </c>
      <c r="G3" s="20" t="s">
        <v>19</v>
      </c>
      <c r="H3" s="20" t="s">
        <v>20</v>
      </c>
      <c r="I3" s="21" t="s">
        <v>21</v>
      </c>
      <c r="J3" s="18" t="s">
        <v>22</v>
      </c>
      <c r="K3" s="22">
        <v>200</v>
      </c>
      <c r="L3" s="23">
        <v>400</v>
      </c>
      <c r="M3" s="24">
        <v>0</v>
      </c>
      <c r="N3" s="24">
        <v>0</v>
      </c>
    </row>
    <row r="4" spans="1:14" s="25" customFormat="1" ht="75">
      <c r="A4" s="16">
        <v>2</v>
      </c>
      <c r="B4" s="26" t="s">
        <v>23</v>
      </c>
      <c r="C4" s="18" t="s">
        <v>24</v>
      </c>
      <c r="D4" s="18" t="s">
        <v>25</v>
      </c>
      <c r="E4" s="18" t="s">
        <v>26</v>
      </c>
      <c r="F4" s="19" t="s">
        <v>27</v>
      </c>
      <c r="G4" s="27" t="s">
        <v>28</v>
      </c>
      <c r="H4" s="27" t="s">
        <v>29</v>
      </c>
      <c r="I4" s="21" t="s">
        <v>21</v>
      </c>
      <c r="J4" s="18" t="s">
        <v>30</v>
      </c>
      <c r="K4" s="22">
        <v>15</v>
      </c>
      <c r="L4" s="23">
        <v>35</v>
      </c>
      <c r="M4" s="24">
        <v>0</v>
      </c>
      <c r="N4" s="24">
        <v>0</v>
      </c>
    </row>
    <row r="5" spans="1:14" s="25" customFormat="1" ht="90">
      <c r="A5" s="16">
        <v>3</v>
      </c>
      <c r="B5" s="26" t="s">
        <v>31</v>
      </c>
      <c r="C5" s="18" t="s">
        <v>32</v>
      </c>
      <c r="D5" s="18" t="s">
        <v>33</v>
      </c>
      <c r="E5" s="18" t="s">
        <v>34</v>
      </c>
      <c r="F5" s="19" t="s">
        <v>35</v>
      </c>
      <c r="G5" s="27" t="s">
        <v>28</v>
      </c>
      <c r="H5" s="27" t="s">
        <v>29</v>
      </c>
      <c r="I5" s="21" t="s">
        <v>21</v>
      </c>
      <c r="J5" s="18" t="s">
        <v>30</v>
      </c>
      <c r="K5" s="22">
        <v>15</v>
      </c>
      <c r="L5" s="23">
        <v>35</v>
      </c>
      <c r="M5" s="24">
        <v>0</v>
      </c>
      <c r="N5" s="24">
        <v>0</v>
      </c>
    </row>
    <row r="6" spans="1:14" s="25" customFormat="1" ht="210">
      <c r="A6" s="16">
        <v>4</v>
      </c>
      <c r="B6" s="28" t="s">
        <v>36</v>
      </c>
      <c r="C6" s="29" t="s">
        <v>37</v>
      </c>
      <c r="D6" s="29" t="s">
        <v>38</v>
      </c>
      <c r="E6" s="18" t="s">
        <v>39</v>
      </c>
      <c r="F6" s="30" t="s">
        <v>40</v>
      </c>
      <c r="G6" s="31" t="s">
        <v>28</v>
      </c>
      <c r="H6" s="31" t="s">
        <v>41</v>
      </c>
      <c r="I6" s="32" t="s">
        <v>42</v>
      </c>
      <c r="J6" s="29" t="s">
        <v>43</v>
      </c>
      <c r="K6" s="33">
        <v>-100</v>
      </c>
      <c r="L6" s="34">
        <v>600</v>
      </c>
      <c r="M6" s="35">
        <v>1</v>
      </c>
      <c r="N6" s="35">
        <v>2</v>
      </c>
    </row>
    <row r="7" spans="1:14" s="25" customFormat="1" ht="165">
      <c r="A7" s="16">
        <v>5</v>
      </c>
      <c r="B7" s="40">
        <v>1810</v>
      </c>
      <c r="C7" s="29" t="s">
        <v>44</v>
      </c>
      <c r="D7" s="29" t="s">
        <v>45</v>
      </c>
      <c r="E7" s="18" t="s">
        <v>46</v>
      </c>
      <c r="F7" s="30" t="s">
        <v>47</v>
      </c>
      <c r="G7" s="31" t="s">
        <v>48</v>
      </c>
      <c r="H7" s="31" t="s">
        <v>49</v>
      </c>
      <c r="I7" s="32" t="s">
        <v>42</v>
      </c>
      <c r="J7" s="29" t="s">
        <v>50</v>
      </c>
      <c r="K7" s="33">
        <v>0</v>
      </c>
      <c r="L7" s="34">
        <v>600</v>
      </c>
      <c r="M7" s="35">
        <v>0</v>
      </c>
      <c r="N7" s="35">
        <v>2</v>
      </c>
    </row>
    <row r="8" spans="1:14" s="25" customFormat="1" ht="90">
      <c r="A8" s="16">
        <v>6</v>
      </c>
      <c r="B8" s="26" t="s">
        <v>51</v>
      </c>
      <c r="C8" s="18" t="s">
        <v>52</v>
      </c>
      <c r="D8" s="18" t="s">
        <v>199</v>
      </c>
      <c r="E8" s="18" t="s">
        <v>53</v>
      </c>
      <c r="F8" s="19" t="s">
        <v>54</v>
      </c>
      <c r="G8" s="27" t="s">
        <v>19</v>
      </c>
      <c r="H8" s="27" t="s">
        <v>49</v>
      </c>
      <c r="I8" s="21" t="s">
        <v>42</v>
      </c>
      <c r="J8" s="18" t="s">
        <v>55</v>
      </c>
      <c r="K8" s="22">
        <v>400</v>
      </c>
      <c r="L8" s="23">
        <v>450</v>
      </c>
      <c r="M8" s="24">
        <v>0</v>
      </c>
      <c r="N8" s="24">
        <v>2</v>
      </c>
    </row>
    <row r="9" spans="1:14" s="25" customFormat="1" ht="60">
      <c r="A9" s="16">
        <v>7</v>
      </c>
      <c r="B9" s="26" t="s">
        <v>51</v>
      </c>
      <c r="C9" s="18" t="s">
        <v>56</v>
      </c>
      <c r="D9" s="18" t="s">
        <v>57</v>
      </c>
      <c r="E9" s="18" t="s">
        <v>53</v>
      </c>
      <c r="F9" s="19" t="s">
        <v>58</v>
      </c>
      <c r="G9" s="27" t="s">
        <v>19</v>
      </c>
      <c r="H9" s="27" t="s">
        <v>29</v>
      </c>
      <c r="I9" s="21" t="s">
        <v>21</v>
      </c>
      <c r="J9" s="18" t="s">
        <v>59</v>
      </c>
      <c r="K9" s="22">
        <v>10</v>
      </c>
      <c r="L9" s="23">
        <v>30</v>
      </c>
      <c r="M9" s="24">
        <v>0</v>
      </c>
      <c r="N9" s="24">
        <v>0</v>
      </c>
    </row>
    <row r="10" spans="1:14" s="25" customFormat="1" ht="189" customHeight="1">
      <c r="A10" s="16">
        <v>8</v>
      </c>
      <c r="B10" s="17" t="s">
        <v>60</v>
      </c>
      <c r="C10" s="18" t="s">
        <v>61</v>
      </c>
      <c r="D10" s="18" t="s">
        <v>62</v>
      </c>
      <c r="E10" s="18" t="s">
        <v>63</v>
      </c>
      <c r="F10" s="19" t="s">
        <v>64</v>
      </c>
      <c r="G10" s="20" t="s">
        <v>28</v>
      </c>
      <c r="H10" s="20" t="s">
        <v>49</v>
      </c>
      <c r="I10" s="20" t="s">
        <v>21</v>
      </c>
      <c r="J10" s="18" t="s">
        <v>65</v>
      </c>
      <c r="K10" s="22">
        <v>0</v>
      </c>
      <c r="L10" s="23">
        <v>600</v>
      </c>
      <c r="M10" s="24">
        <v>0</v>
      </c>
      <c r="N10" s="24">
        <v>2</v>
      </c>
    </row>
    <row r="11" spans="1:14" s="38" customFormat="1" ht="105">
      <c r="A11" s="16">
        <v>9</v>
      </c>
      <c r="B11" s="36" t="s">
        <v>66</v>
      </c>
      <c r="C11" s="37" t="s">
        <v>67</v>
      </c>
      <c r="D11" s="18" t="s">
        <v>68</v>
      </c>
      <c r="E11" s="18" t="s">
        <v>46</v>
      </c>
      <c r="F11" s="19" t="s">
        <v>35</v>
      </c>
      <c r="G11" s="20" t="s">
        <v>28</v>
      </c>
      <c r="H11" s="20" t="s">
        <v>29</v>
      </c>
      <c r="I11" s="20" t="s">
        <v>21</v>
      </c>
      <c r="J11" s="18" t="s">
        <v>69</v>
      </c>
      <c r="K11" s="22">
        <v>10</v>
      </c>
      <c r="L11" s="23">
        <v>20</v>
      </c>
      <c r="M11" s="24">
        <v>0</v>
      </c>
      <c r="N11" s="24">
        <v>0.5</v>
      </c>
    </row>
    <row r="12" spans="1:14" s="38" customFormat="1" ht="105">
      <c r="A12" s="16">
        <v>10</v>
      </c>
      <c r="B12" s="26" t="s">
        <v>66</v>
      </c>
      <c r="C12" s="18" t="s">
        <v>70</v>
      </c>
      <c r="D12" s="18" t="s">
        <v>68</v>
      </c>
      <c r="E12" s="18" t="s">
        <v>46</v>
      </c>
      <c r="F12" s="19" t="s">
        <v>35</v>
      </c>
      <c r="G12" s="20" t="s">
        <v>28</v>
      </c>
      <c r="H12" s="20" t="s">
        <v>29</v>
      </c>
      <c r="I12" s="20" t="s">
        <v>21</v>
      </c>
      <c r="J12" s="18" t="s">
        <v>69</v>
      </c>
      <c r="K12" s="22">
        <v>10</v>
      </c>
      <c r="L12" s="23">
        <v>20</v>
      </c>
      <c r="M12" s="24">
        <v>0</v>
      </c>
      <c r="N12" s="24">
        <v>0.5</v>
      </c>
    </row>
    <row r="13" spans="1:14" s="38" customFormat="1" ht="120">
      <c r="A13" s="16">
        <v>11</v>
      </c>
      <c r="B13" s="26" t="s">
        <v>66</v>
      </c>
      <c r="C13" s="18" t="s">
        <v>71</v>
      </c>
      <c r="D13" s="18" t="s">
        <v>72</v>
      </c>
      <c r="E13" s="18" t="s">
        <v>46</v>
      </c>
      <c r="F13" s="19" t="s">
        <v>73</v>
      </c>
      <c r="G13" s="20" t="s">
        <v>19</v>
      </c>
      <c r="H13" s="20" t="s">
        <v>74</v>
      </c>
      <c r="I13" s="20" t="s">
        <v>21</v>
      </c>
      <c r="J13" s="18" t="s">
        <v>75</v>
      </c>
      <c r="K13" s="22">
        <v>25</v>
      </c>
      <c r="L13" s="23">
        <v>70</v>
      </c>
      <c r="M13" s="24">
        <v>0.75</v>
      </c>
      <c r="N13" s="24">
        <v>1.25</v>
      </c>
    </row>
    <row r="14" spans="1:14" s="38" customFormat="1" ht="150">
      <c r="A14" s="16">
        <v>12</v>
      </c>
      <c r="B14" s="26" t="s">
        <v>66</v>
      </c>
      <c r="C14" s="18" t="s">
        <v>76</v>
      </c>
      <c r="D14" s="18" t="s">
        <v>77</v>
      </c>
      <c r="E14" s="18" t="s">
        <v>46</v>
      </c>
      <c r="F14" s="19" t="s">
        <v>35</v>
      </c>
      <c r="G14" s="20" t="s">
        <v>78</v>
      </c>
      <c r="H14" s="20" t="s">
        <v>79</v>
      </c>
      <c r="I14" s="20" t="s">
        <v>21</v>
      </c>
      <c r="J14" s="39" t="s">
        <v>80</v>
      </c>
      <c r="K14" s="22"/>
      <c r="L14" s="23"/>
      <c r="M14" s="24"/>
      <c r="N14" s="24"/>
    </row>
    <row r="15" spans="1:14" s="25" customFormat="1" ht="135">
      <c r="A15" s="16">
        <v>13</v>
      </c>
      <c r="B15" s="26" t="s">
        <v>81</v>
      </c>
      <c r="C15" s="18" t="s">
        <v>82</v>
      </c>
      <c r="D15" s="18" t="s">
        <v>83</v>
      </c>
      <c r="E15" s="18" t="s">
        <v>46</v>
      </c>
      <c r="F15" s="19" t="s">
        <v>35</v>
      </c>
      <c r="G15" s="20" t="s">
        <v>78</v>
      </c>
      <c r="H15" s="20" t="s">
        <v>20</v>
      </c>
      <c r="I15" s="20" t="s">
        <v>21</v>
      </c>
      <c r="J15" s="18" t="s">
        <v>84</v>
      </c>
      <c r="K15" s="22"/>
      <c r="L15" s="23"/>
      <c r="M15" s="24"/>
      <c r="N15" s="24"/>
    </row>
    <row r="16" spans="1:14" s="25" customFormat="1" ht="195">
      <c r="A16" s="16">
        <v>14</v>
      </c>
      <c r="B16" s="40" t="s">
        <v>207</v>
      </c>
      <c r="C16" s="29" t="s">
        <v>202</v>
      </c>
      <c r="D16" s="29" t="s">
        <v>85</v>
      </c>
      <c r="E16" s="18" t="s">
        <v>86</v>
      </c>
      <c r="F16" s="30" t="s">
        <v>87</v>
      </c>
      <c r="G16" s="40" t="s">
        <v>28</v>
      </c>
      <c r="H16" s="40" t="s">
        <v>20</v>
      </c>
      <c r="I16" s="40" t="s">
        <v>21</v>
      </c>
      <c r="J16" s="18" t="s">
        <v>88</v>
      </c>
      <c r="K16" s="22">
        <v>50</v>
      </c>
      <c r="L16" s="23">
        <v>150</v>
      </c>
      <c r="M16" s="24">
        <v>1</v>
      </c>
      <c r="N16" s="24">
        <v>2</v>
      </c>
    </row>
    <row r="17" spans="1:14" s="25" customFormat="1" ht="165">
      <c r="A17" s="16">
        <v>15</v>
      </c>
      <c r="B17" s="40" t="s">
        <v>207</v>
      </c>
      <c r="C17" s="29" t="s">
        <v>203</v>
      </c>
      <c r="D17" s="29" t="s">
        <v>89</v>
      </c>
      <c r="E17" s="18" t="s">
        <v>86</v>
      </c>
      <c r="F17" s="30" t="s">
        <v>87</v>
      </c>
      <c r="G17" s="40" t="s">
        <v>78</v>
      </c>
      <c r="H17" s="40" t="s">
        <v>79</v>
      </c>
      <c r="I17" s="40" t="s">
        <v>21</v>
      </c>
      <c r="J17" s="39" t="s">
        <v>80</v>
      </c>
      <c r="K17" s="22"/>
      <c r="L17" s="23"/>
      <c r="M17" s="24"/>
      <c r="N17" s="24"/>
    </row>
    <row r="18" spans="1:14" s="25" customFormat="1" ht="195">
      <c r="A18" s="16">
        <v>16</v>
      </c>
      <c r="B18" s="16">
        <v>7503</v>
      </c>
      <c r="C18" s="18" t="s">
        <v>204</v>
      </c>
      <c r="D18" s="18" t="s">
        <v>90</v>
      </c>
      <c r="E18" s="18" t="s">
        <v>91</v>
      </c>
      <c r="F18" s="30" t="s">
        <v>35</v>
      </c>
      <c r="G18" s="40" t="s">
        <v>28</v>
      </c>
      <c r="H18" s="40" t="s">
        <v>20</v>
      </c>
      <c r="I18" s="40" t="s">
        <v>21</v>
      </c>
      <c r="J18" s="18" t="s">
        <v>88</v>
      </c>
      <c r="K18" s="22">
        <v>50</v>
      </c>
      <c r="L18" s="23">
        <v>150</v>
      </c>
      <c r="M18" s="24">
        <v>1</v>
      </c>
      <c r="N18" s="24">
        <v>2</v>
      </c>
    </row>
    <row r="19" spans="1:14" s="25" customFormat="1" ht="150">
      <c r="A19" s="16">
        <v>17</v>
      </c>
      <c r="B19" s="20" t="s">
        <v>206</v>
      </c>
      <c r="C19" s="18" t="s">
        <v>205</v>
      </c>
      <c r="D19" s="18" t="s">
        <v>90</v>
      </c>
      <c r="E19" s="18" t="s">
        <v>92</v>
      </c>
      <c r="F19" s="19" t="s">
        <v>54</v>
      </c>
      <c r="G19" s="40" t="s">
        <v>78</v>
      </c>
      <c r="H19" s="40" t="s">
        <v>79</v>
      </c>
      <c r="I19" s="40" t="s">
        <v>21</v>
      </c>
      <c r="J19" s="39" t="s">
        <v>80</v>
      </c>
      <c r="K19" s="22"/>
      <c r="L19" s="23"/>
      <c r="M19" s="24"/>
      <c r="N19" s="24"/>
    </row>
    <row r="20" spans="1:14" s="25" customFormat="1" ht="90">
      <c r="A20" s="16">
        <v>18</v>
      </c>
      <c r="B20" s="26">
        <v>7503</v>
      </c>
      <c r="C20" s="18" t="s">
        <v>93</v>
      </c>
      <c r="D20" s="18" t="s">
        <v>94</v>
      </c>
      <c r="E20" s="18" t="s">
        <v>95</v>
      </c>
      <c r="F20" s="30" t="s">
        <v>35</v>
      </c>
      <c r="G20" s="20" t="s">
        <v>19</v>
      </c>
      <c r="H20" s="20" t="s">
        <v>20</v>
      </c>
      <c r="I20" s="20" t="s">
        <v>21</v>
      </c>
      <c r="J20" s="18" t="s">
        <v>96</v>
      </c>
      <c r="K20" s="22">
        <v>15</v>
      </c>
      <c r="L20" s="23">
        <v>30</v>
      </c>
      <c r="M20" s="24">
        <v>0.25</v>
      </c>
      <c r="N20" s="24">
        <v>1</v>
      </c>
    </row>
    <row r="21" spans="1:14" s="25" customFormat="1" ht="45">
      <c r="A21" s="16">
        <v>19</v>
      </c>
      <c r="B21" s="26"/>
      <c r="C21" s="18" t="s">
        <v>97</v>
      </c>
      <c r="D21" s="39" t="s">
        <v>98</v>
      </c>
      <c r="E21" s="18"/>
      <c r="F21" s="19"/>
      <c r="G21" s="20"/>
      <c r="H21" s="20"/>
      <c r="I21" s="20"/>
      <c r="J21" s="18"/>
      <c r="K21" s="22"/>
      <c r="L21" s="23"/>
      <c r="M21" s="24"/>
      <c r="N21" s="24"/>
    </row>
    <row r="22" spans="1:14" s="38" customFormat="1" ht="150">
      <c r="A22" s="16"/>
      <c r="B22" s="26" t="s">
        <v>99</v>
      </c>
      <c r="C22" s="41" t="s">
        <v>100</v>
      </c>
      <c r="D22" s="18" t="s">
        <v>101</v>
      </c>
      <c r="E22" s="18" t="s">
        <v>102</v>
      </c>
      <c r="F22" s="19" t="s">
        <v>103</v>
      </c>
      <c r="G22" s="20" t="s">
        <v>28</v>
      </c>
      <c r="H22" s="20" t="s">
        <v>20</v>
      </c>
      <c r="I22" s="20" t="s">
        <v>21</v>
      </c>
      <c r="J22" s="18" t="s">
        <v>104</v>
      </c>
      <c r="K22" s="22">
        <v>0</v>
      </c>
      <c r="L22" s="23">
        <v>0</v>
      </c>
      <c r="M22" s="24">
        <v>0</v>
      </c>
      <c r="N22" s="24">
        <v>0.5</v>
      </c>
    </row>
    <row r="23" spans="1:14" s="25" customFormat="1" ht="161.25" customHeight="1">
      <c r="A23" s="16"/>
      <c r="B23" s="26" t="s">
        <v>105</v>
      </c>
      <c r="C23" s="41" t="s">
        <v>106</v>
      </c>
      <c r="D23" s="18" t="s">
        <v>107</v>
      </c>
      <c r="E23" s="18" t="s">
        <v>108</v>
      </c>
      <c r="F23" s="19" t="s">
        <v>109</v>
      </c>
      <c r="G23" s="20" t="s">
        <v>110</v>
      </c>
      <c r="H23" s="20" t="s">
        <v>20</v>
      </c>
      <c r="I23" s="20" t="s">
        <v>21</v>
      </c>
      <c r="J23" s="18" t="s">
        <v>104</v>
      </c>
      <c r="K23" s="22">
        <v>0</v>
      </c>
      <c r="L23" s="23">
        <v>0</v>
      </c>
      <c r="M23" s="24">
        <v>0</v>
      </c>
      <c r="N23" s="24">
        <v>0.5</v>
      </c>
    </row>
    <row r="24" spans="1:14" s="38" customFormat="1" ht="146.25" customHeight="1">
      <c r="A24" s="16"/>
      <c r="B24" s="26" t="s">
        <v>111</v>
      </c>
      <c r="C24" s="41" t="s">
        <v>112</v>
      </c>
      <c r="D24" s="18" t="s">
        <v>113</v>
      </c>
      <c r="E24" s="18" t="s">
        <v>114</v>
      </c>
      <c r="F24" s="19" t="s">
        <v>115</v>
      </c>
      <c r="G24" s="20" t="s">
        <v>28</v>
      </c>
      <c r="H24" s="20" t="s">
        <v>20</v>
      </c>
      <c r="I24" s="20" t="s">
        <v>21</v>
      </c>
      <c r="J24" s="18" t="s">
        <v>104</v>
      </c>
      <c r="K24" s="22">
        <v>0</v>
      </c>
      <c r="L24" s="23">
        <v>0</v>
      </c>
      <c r="M24" s="24">
        <v>0</v>
      </c>
      <c r="N24" s="24">
        <v>0.5</v>
      </c>
    </row>
    <row r="25" spans="1:14" s="38" customFormat="1" ht="218.25" customHeight="1">
      <c r="A25" s="16"/>
      <c r="B25" s="26" t="s">
        <v>116</v>
      </c>
      <c r="C25" s="41" t="s">
        <v>117</v>
      </c>
      <c r="D25" s="18" t="s">
        <v>118</v>
      </c>
      <c r="E25" s="18" t="s">
        <v>119</v>
      </c>
      <c r="F25" s="19" t="s">
        <v>120</v>
      </c>
      <c r="G25" s="20" t="s">
        <v>110</v>
      </c>
      <c r="H25" s="20" t="s">
        <v>20</v>
      </c>
      <c r="I25" s="20" t="s">
        <v>21</v>
      </c>
      <c r="J25" s="18" t="s">
        <v>104</v>
      </c>
      <c r="K25" s="22">
        <v>0</v>
      </c>
      <c r="L25" s="23">
        <v>0</v>
      </c>
      <c r="M25" s="24">
        <v>0</v>
      </c>
      <c r="N25" s="24">
        <v>0.5</v>
      </c>
    </row>
    <row r="26" spans="1:14" s="38" customFormat="1" ht="120">
      <c r="A26" s="16"/>
      <c r="B26" s="20" t="s">
        <v>121</v>
      </c>
      <c r="C26" s="41" t="s">
        <v>122</v>
      </c>
      <c r="D26" s="18" t="s">
        <v>123</v>
      </c>
      <c r="E26" s="18" t="s">
        <v>124</v>
      </c>
      <c r="F26" s="19" t="s">
        <v>125</v>
      </c>
      <c r="G26" s="20" t="s">
        <v>28</v>
      </c>
      <c r="H26" s="20" t="s">
        <v>20</v>
      </c>
      <c r="I26" s="20" t="s">
        <v>21</v>
      </c>
      <c r="J26" s="18" t="s">
        <v>104</v>
      </c>
      <c r="K26" s="22">
        <v>0</v>
      </c>
      <c r="L26" s="23">
        <v>0</v>
      </c>
      <c r="M26" s="24">
        <v>0</v>
      </c>
      <c r="N26" s="24">
        <v>0.5</v>
      </c>
    </row>
    <row r="27" spans="1:14" s="38" customFormat="1" ht="90">
      <c r="A27" s="16">
        <v>20</v>
      </c>
      <c r="B27" s="20" t="s">
        <v>126</v>
      </c>
      <c r="C27" s="18" t="s">
        <v>127</v>
      </c>
      <c r="D27" s="18" t="s">
        <v>128</v>
      </c>
      <c r="E27" s="18" t="s">
        <v>129</v>
      </c>
      <c r="F27" s="19" t="s">
        <v>35</v>
      </c>
      <c r="G27" s="20" t="s">
        <v>19</v>
      </c>
      <c r="H27" s="20" t="s">
        <v>29</v>
      </c>
      <c r="I27" s="20" t="s">
        <v>21</v>
      </c>
      <c r="J27" s="18" t="s">
        <v>130</v>
      </c>
      <c r="K27" s="22">
        <v>25</v>
      </c>
      <c r="L27" s="23">
        <v>75</v>
      </c>
      <c r="M27" s="24">
        <v>0</v>
      </c>
      <c r="N27" s="24">
        <v>0</v>
      </c>
    </row>
    <row r="28" spans="1:14" s="38" customFormat="1" ht="105">
      <c r="A28" s="16">
        <v>21</v>
      </c>
      <c r="B28" s="36">
        <v>7503</v>
      </c>
      <c r="C28" s="37" t="s">
        <v>131</v>
      </c>
      <c r="D28" s="18" t="s">
        <v>132</v>
      </c>
      <c r="E28" s="18" t="s">
        <v>133</v>
      </c>
      <c r="F28" s="19" t="s">
        <v>134</v>
      </c>
      <c r="G28" s="20" t="s">
        <v>28</v>
      </c>
      <c r="H28" s="20" t="s">
        <v>20</v>
      </c>
      <c r="I28" s="20" t="s">
        <v>21</v>
      </c>
      <c r="J28" s="18" t="s">
        <v>135</v>
      </c>
      <c r="K28" s="22">
        <v>50</v>
      </c>
      <c r="L28" s="23">
        <v>200</v>
      </c>
      <c r="M28" s="24">
        <v>0</v>
      </c>
      <c r="N28" s="24">
        <v>0</v>
      </c>
    </row>
    <row r="29" spans="1:14" s="25" customFormat="1" ht="75">
      <c r="A29" s="16">
        <v>22</v>
      </c>
      <c r="B29" s="42">
        <v>7503</v>
      </c>
      <c r="C29" s="37" t="s">
        <v>136</v>
      </c>
      <c r="D29" s="18" t="s">
        <v>137</v>
      </c>
      <c r="E29" s="18" t="s">
        <v>138</v>
      </c>
      <c r="F29" s="19" t="s">
        <v>35</v>
      </c>
      <c r="G29" s="20" t="s">
        <v>78</v>
      </c>
      <c r="H29" s="20" t="s">
        <v>79</v>
      </c>
      <c r="I29" s="20" t="s">
        <v>21</v>
      </c>
      <c r="J29" s="39" t="s">
        <v>80</v>
      </c>
      <c r="K29" s="22"/>
      <c r="L29" s="23"/>
      <c r="M29" s="24"/>
      <c r="N29" s="24"/>
    </row>
    <row r="30" spans="1:14" s="38" customFormat="1" ht="150">
      <c r="A30" s="16">
        <v>23</v>
      </c>
      <c r="B30" s="43">
        <v>8101</v>
      </c>
      <c r="C30" s="37" t="s">
        <v>139</v>
      </c>
      <c r="D30" s="18" t="s">
        <v>140</v>
      </c>
      <c r="E30" s="18" t="s">
        <v>133</v>
      </c>
      <c r="F30" s="19" t="s">
        <v>35</v>
      </c>
      <c r="G30" s="20" t="s">
        <v>78</v>
      </c>
      <c r="H30" s="20" t="s">
        <v>79</v>
      </c>
      <c r="I30" s="20" t="s">
        <v>21</v>
      </c>
      <c r="J30" s="39" t="s">
        <v>80</v>
      </c>
      <c r="K30" s="22"/>
      <c r="L30" s="23"/>
      <c r="M30" s="24"/>
      <c r="N30" s="24"/>
    </row>
    <row r="31" spans="1:14" s="38" customFormat="1" ht="90">
      <c r="A31" s="16">
        <v>24</v>
      </c>
      <c r="B31" s="42" t="s">
        <v>141</v>
      </c>
      <c r="C31" s="37" t="s">
        <v>142</v>
      </c>
      <c r="D31" s="18" t="s">
        <v>143</v>
      </c>
      <c r="E31" s="18" t="s">
        <v>133</v>
      </c>
      <c r="F31" s="19" t="s">
        <v>35</v>
      </c>
      <c r="G31" s="20" t="s">
        <v>19</v>
      </c>
      <c r="H31" s="20" t="s">
        <v>29</v>
      </c>
      <c r="I31" s="20" t="s">
        <v>21</v>
      </c>
      <c r="J31" s="39" t="s">
        <v>144</v>
      </c>
      <c r="K31" s="22"/>
      <c r="L31" s="23"/>
      <c r="M31" s="24"/>
      <c r="N31" s="24"/>
    </row>
    <row r="32" spans="1:14" s="25" customFormat="1" ht="65.25" customHeight="1">
      <c r="A32" s="16">
        <v>25</v>
      </c>
      <c r="B32" s="16">
        <v>8101</v>
      </c>
      <c r="C32" s="18" t="s">
        <v>145</v>
      </c>
      <c r="D32" s="18" t="s">
        <v>146</v>
      </c>
      <c r="E32" s="18" t="s">
        <v>147</v>
      </c>
      <c r="F32" s="19" t="s">
        <v>148</v>
      </c>
      <c r="G32" s="20" t="s">
        <v>110</v>
      </c>
      <c r="H32" s="20" t="s">
        <v>20</v>
      </c>
      <c r="I32" s="20" t="s">
        <v>42</v>
      </c>
      <c r="J32" s="18" t="s">
        <v>149</v>
      </c>
      <c r="K32" s="22">
        <f>'[1]Escalation Risk'!J37</f>
        <v>37.00114244999999</v>
      </c>
      <c r="L32" s="23">
        <f>'[1]Escalation Risk'!J39</f>
        <v>266.16479999999996</v>
      </c>
      <c r="M32" s="24">
        <v>0</v>
      </c>
      <c r="N32" s="24">
        <v>0</v>
      </c>
    </row>
    <row r="33" spans="1:14" s="25" customFormat="1" ht="60">
      <c r="A33" s="16">
        <v>26</v>
      </c>
      <c r="B33" s="43">
        <v>8101</v>
      </c>
      <c r="C33" s="37" t="s">
        <v>150</v>
      </c>
      <c r="D33" s="18" t="s">
        <v>146</v>
      </c>
      <c r="E33" s="18" t="s">
        <v>147</v>
      </c>
      <c r="F33" s="19" t="s">
        <v>151</v>
      </c>
      <c r="G33" s="20" t="s">
        <v>110</v>
      </c>
      <c r="H33" s="20" t="s">
        <v>29</v>
      </c>
      <c r="I33" s="20" t="s">
        <v>21</v>
      </c>
      <c r="J33" s="18" t="s">
        <v>152</v>
      </c>
      <c r="K33" s="44">
        <v>11</v>
      </c>
      <c r="L33" s="45">
        <v>81</v>
      </c>
      <c r="M33" s="24">
        <v>0</v>
      </c>
      <c r="N33" s="24">
        <v>0</v>
      </c>
    </row>
    <row r="34" spans="1:14" s="38" customFormat="1" ht="135">
      <c r="A34" s="16">
        <v>27</v>
      </c>
      <c r="B34" s="16">
        <v>8101</v>
      </c>
      <c r="C34" s="18" t="s">
        <v>153</v>
      </c>
      <c r="D34" s="18" t="s">
        <v>154</v>
      </c>
      <c r="E34" s="18" t="s">
        <v>147</v>
      </c>
      <c r="F34" s="19" t="s">
        <v>155</v>
      </c>
      <c r="G34" s="20" t="s">
        <v>48</v>
      </c>
      <c r="H34" s="20" t="s">
        <v>20</v>
      </c>
      <c r="I34" s="20" t="s">
        <v>42</v>
      </c>
      <c r="J34" s="18" t="s">
        <v>156</v>
      </c>
      <c r="K34" s="75">
        <v>-500</v>
      </c>
      <c r="L34" s="76">
        <v>500</v>
      </c>
      <c r="M34" s="77">
        <v>-0.5</v>
      </c>
      <c r="N34" s="77">
        <v>0.5</v>
      </c>
    </row>
    <row r="35" spans="1:14" s="38" customFormat="1" ht="120">
      <c r="A35" s="16">
        <v>28</v>
      </c>
      <c r="B35" s="20" t="s">
        <v>157</v>
      </c>
      <c r="C35" s="18" t="s">
        <v>158</v>
      </c>
      <c r="D35" s="18" t="s">
        <v>198</v>
      </c>
      <c r="E35" s="18" t="s">
        <v>159</v>
      </c>
      <c r="F35" s="19" t="s">
        <v>208</v>
      </c>
      <c r="G35" s="48"/>
      <c r="H35" s="20" t="s">
        <v>49</v>
      </c>
      <c r="I35" s="20" t="s">
        <v>161</v>
      </c>
      <c r="J35" s="18" t="s">
        <v>162</v>
      </c>
      <c r="K35" s="49">
        <v>0</v>
      </c>
      <c r="L35" s="50">
        <v>150</v>
      </c>
      <c r="M35" s="51">
        <v>0</v>
      </c>
      <c r="N35" s="51">
        <v>0.5</v>
      </c>
    </row>
    <row r="36" spans="1:14" s="38" customFormat="1" ht="180">
      <c r="A36" s="16">
        <v>29</v>
      </c>
      <c r="B36" s="16">
        <v>1352</v>
      </c>
      <c r="C36" s="18" t="s">
        <v>163</v>
      </c>
      <c r="D36" s="18" t="s">
        <v>164</v>
      </c>
      <c r="E36" s="18" t="s">
        <v>34</v>
      </c>
      <c r="F36" s="19" t="s">
        <v>35</v>
      </c>
      <c r="G36" s="20" t="s">
        <v>19</v>
      </c>
      <c r="H36" s="20" t="s">
        <v>20</v>
      </c>
      <c r="I36" s="20" t="s">
        <v>21</v>
      </c>
      <c r="J36" s="18" t="s">
        <v>165</v>
      </c>
      <c r="K36" s="22">
        <v>145</v>
      </c>
      <c r="L36" s="23">
        <v>770</v>
      </c>
      <c r="M36" s="24">
        <v>0</v>
      </c>
      <c r="N36" s="24">
        <v>0</v>
      </c>
    </row>
    <row r="37" spans="1:14" s="25" customFormat="1" ht="45">
      <c r="A37" s="16">
        <v>30</v>
      </c>
      <c r="B37" s="16">
        <v>8101</v>
      </c>
      <c r="C37" s="18" t="s">
        <v>166</v>
      </c>
      <c r="D37" s="18" t="s">
        <v>154</v>
      </c>
      <c r="E37" s="52" t="s">
        <v>147</v>
      </c>
      <c r="F37" s="19" t="s">
        <v>167</v>
      </c>
      <c r="G37" s="20" t="s">
        <v>19</v>
      </c>
      <c r="H37" s="20" t="s">
        <v>49</v>
      </c>
      <c r="I37" s="20" t="s">
        <v>42</v>
      </c>
      <c r="J37" s="18" t="s">
        <v>168</v>
      </c>
      <c r="K37" s="22">
        <v>0</v>
      </c>
      <c r="L37" s="23">
        <v>0</v>
      </c>
      <c r="M37" s="24">
        <v>-2</v>
      </c>
      <c r="N37" s="24">
        <v>2</v>
      </c>
    </row>
    <row r="38" spans="1:14" s="25" customFormat="1" ht="180">
      <c r="A38" s="16">
        <v>31</v>
      </c>
      <c r="B38" s="43">
        <v>8101</v>
      </c>
      <c r="C38" s="37" t="s">
        <v>169</v>
      </c>
      <c r="D38" s="18" t="s">
        <v>154</v>
      </c>
      <c r="E38" s="52" t="s">
        <v>147</v>
      </c>
      <c r="F38" s="19" t="s">
        <v>167</v>
      </c>
      <c r="G38" s="20" t="s">
        <v>19</v>
      </c>
      <c r="H38" s="20" t="s">
        <v>49</v>
      </c>
      <c r="I38" s="20" t="s">
        <v>42</v>
      </c>
      <c r="J38" s="52" t="s">
        <v>170</v>
      </c>
      <c r="K38" s="53">
        <f>-45000*0.02</f>
        <v>-900</v>
      </c>
      <c r="L38" s="54">
        <v>0</v>
      </c>
      <c r="M38" s="55">
        <v>-1</v>
      </c>
      <c r="N38" s="55">
        <v>0</v>
      </c>
    </row>
    <row r="39" spans="1:14" s="25" customFormat="1" ht="150">
      <c r="A39" s="16">
        <v>32</v>
      </c>
      <c r="B39" s="20" t="s">
        <v>171</v>
      </c>
      <c r="C39" s="37" t="s">
        <v>172</v>
      </c>
      <c r="D39" s="18" t="s">
        <v>173</v>
      </c>
      <c r="E39" s="18" t="s">
        <v>46</v>
      </c>
      <c r="F39" s="19" t="s">
        <v>210</v>
      </c>
      <c r="G39" s="87" t="s">
        <v>48</v>
      </c>
      <c r="H39" s="20" t="s">
        <v>49</v>
      </c>
      <c r="I39" s="20" t="s">
        <v>42</v>
      </c>
      <c r="J39" s="18" t="s">
        <v>174</v>
      </c>
      <c r="K39" s="49">
        <v>0</v>
      </c>
      <c r="L39" s="50">
        <v>600</v>
      </c>
      <c r="M39" s="51">
        <v>0</v>
      </c>
      <c r="N39" s="51">
        <v>3</v>
      </c>
    </row>
    <row r="40" spans="1:14" s="56" customFormat="1" ht="150">
      <c r="A40" s="20">
        <v>33</v>
      </c>
      <c r="B40" s="20" t="s">
        <v>175</v>
      </c>
      <c r="C40" s="18" t="s">
        <v>176</v>
      </c>
      <c r="D40" s="18" t="s">
        <v>177</v>
      </c>
      <c r="E40" s="18" t="s">
        <v>178</v>
      </c>
      <c r="F40" s="19" t="s">
        <v>179</v>
      </c>
      <c r="G40" s="20" t="s">
        <v>48</v>
      </c>
      <c r="H40" s="20" t="s">
        <v>49</v>
      </c>
      <c r="I40" s="20" t="s">
        <v>42</v>
      </c>
      <c r="J40" s="18" t="s">
        <v>174</v>
      </c>
      <c r="K40" s="22">
        <v>0</v>
      </c>
      <c r="L40" s="23">
        <v>700</v>
      </c>
      <c r="M40" s="24">
        <v>0</v>
      </c>
      <c r="N40" s="24">
        <v>3</v>
      </c>
    </row>
    <row r="41" spans="1:14" s="56" customFormat="1" ht="120">
      <c r="A41" s="20">
        <v>34</v>
      </c>
      <c r="B41" s="20" t="s">
        <v>180</v>
      </c>
      <c r="C41" s="18" t="s">
        <v>181</v>
      </c>
      <c r="D41" s="18" t="s">
        <v>182</v>
      </c>
      <c r="E41" s="18"/>
      <c r="F41" s="47" t="s">
        <v>160</v>
      </c>
      <c r="G41" s="57"/>
      <c r="H41" s="20" t="s">
        <v>49</v>
      </c>
      <c r="I41" s="20" t="s">
        <v>161</v>
      </c>
      <c r="J41" s="18" t="s">
        <v>174</v>
      </c>
      <c r="K41" s="49">
        <v>0</v>
      </c>
      <c r="L41" s="50">
        <v>1000</v>
      </c>
      <c r="M41" s="51">
        <v>0</v>
      </c>
      <c r="N41" s="51">
        <v>5</v>
      </c>
    </row>
    <row r="42" spans="1:14" s="56" customFormat="1" ht="75">
      <c r="A42" s="20">
        <v>35</v>
      </c>
      <c r="B42" s="20">
        <v>1810</v>
      </c>
      <c r="C42" s="18" t="s">
        <v>183</v>
      </c>
      <c r="D42" s="18" t="s">
        <v>184</v>
      </c>
      <c r="E42" s="18" t="s">
        <v>46</v>
      </c>
      <c r="F42" s="59" t="s">
        <v>185</v>
      </c>
      <c r="G42" s="20" t="s">
        <v>28</v>
      </c>
      <c r="H42" s="20" t="s">
        <v>49</v>
      </c>
      <c r="I42" s="20" t="s">
        <v>21</v>
      </c>
      <c r="J42" s="18" t="s">
        <v>186</v>
      </c>
      <c r="K42" s="22">
        <v>0</v>
      </c>
      <c r="L42" s="23">
        <v>700</v>
      </c>
      <c r="M42" s="24">
        <v>0</v>
      </c>
      <c r="N42" s="24">
        <v>3</v>
      </c>
    </row>
    <row r="43" spans="1:14" s="56" customFormat="1" ht="75">
      <c r="A43" s="20">
        <v>36</v>
      </c>
      <c r="B43" s="20">
        <v>1810</v>
      </c>
      <c r="C43" s="18" t="s">
        <v>187</v>
      </c>
      <c r="D43" s="18" t="s">
        <v>188</v>
      </c>
      <c r="E43" s="18" t="s">
        <v>46</v>
      </c>
      <c r="F43" s="19" t="s">
        <v>189</v>
      </c>
      <c r="G43" s="20" t="s">
        <v>200</v>
      </c>
      <c r="H43" s="20" t="s">
        <v>49</v>
      </c>
      <c r="I43" s="20" t="s">
        <v>21</v>
      </c>
      <c r="J43" s="18" t="s">
        <v>190</v>
      </c>
      <c r="K43" s="22">
        <v>0</v>
      </c>
      <c r="L43" s="23">
        <v>150</v>
      </c>
      <c r="M43" s="24">
        <v>0</v>
      </c>
      <c r="N43" s="24">
        <v>1</v>
      </c>
    </row>
    <row r="44" spans="1:14" s="56" customFormat="1" ht="78" customHeight="1">
      <c r="A44" s="20">
        <v>37</v>
      </c>
      <c r="B44" s="20">
        <v>1815</v>
      </c>
      <c r="C44" s="18" t="s">
        <v>191</v>
      </c>
      <c r="D44" s="18" t="s">
        <v>192</v>
      </c>
      <c r="E44" s="18" t="s">
        <v>193</v>
      </c>
      <c r="F44" s="59" t="s">
        <v>194</v>
      </c>
      <c r="G44" s="20" t="s">
        <v>48</v>
      </c>
      <c r="H44" s="20" t="s">
        <v>49</v>
      </c>
      <c r="I44" s="20" t="s">
        <v>42</v>
      </c>
      <c r="J44" s="18" t="s">
        <v>195</v>
      </c>
      <c r="K44" s="22">
        <v>0</v>
      </c>
      <c r="L44" s="23">
        <v>700</v>
      </c>
      <c r="M44" s="24">
        <v>0</v>
      </c>
      <c r="N44" s="24">
        <v>3</v>
      </c>
    </row>
    <row r="45" spans="1:14" s="56" customFormat="1" ht="77.25">
      <c r="A45" s="20">
        <v>38</v>
      </c>
      <c r="B45" s="20" t="s">
        <v>157</v>
      </c>
      <c r="C45" s="18" t="s">
        <v>213</v>
      </c>
      <c r="D45" s="18" t="s">
        <v>212</v>
      </c>
      <c r="E45" s="18" t="s">
        <v>211</v>
      </c>
      <c r="F45" s="47" t="s">
        <v>160</v>
      </c>
      <c r="G45" s="20" t="s">
        <v>110</v>
      </c>
      <c r="H45" s="20" t="s">
        <v>49</v>
      </c>
      <c r="I45" s="20" t="s">
        <v>161</v>
      </c>
      <c r="J45" s="18" t="s">
        <v>201</v>
      </c>
      <c r="K45" s="49">
        <v>0</v>
      </c>
      <c r="L45" s="50">
        <v>100</v>
      </c>
      <c r="M45" s="51">
        <v>0</v>
      </c>
      <c r="N45" s="51">
        <v>3</v>
      </c>
    </row>
    <row r="46" spans="1:14" s="86" customFormat="1" ht="45">
      <c r="A46" s="58">
        <v>39</v>
      </c>
      <c r="B46" s="58" t="s">
        <v>157</v>
      </c>
      <c r="C46" s="46" t="s">
        <v>219</v>
      </c>
      <c r="D46" s="46" t="s">
        <v>221</v>
      </c>
      <c r="E46" s="46" t="s">
        <v>220</v>
      </c>
      <c r="F46" s="59" t="s">
        <v>222</v>
      </c>
      <c r="G46" s="58" t="s">
        <v>48</v>
      </c>
      <c r="H46" s="58" t="s">
        <v>20</v>
      </c>
      <c r="I46" s="58" t="s">
        <v>42</v>
      </c>
      <c r="J46" s="46" t="s">
        <v>223</v>
      </c>
      <c r="K46" s="60">
        <v>0</v>
      </c>
      <c r="L46" s="61">
        <v>200</v>
      </c>
      <c r="M46" s="62">
        <v>0</v>
      </c>
      <c r="N46" s="62">
        <v>1</v>
      </c>
    </row>
    <row r="47" spans="1:14" s="86" customFormat="1" ht="90">
      <c r="A47" s="58">
        <v>40</v>
      </c>
      <c r="B47" s="58">
        <v>1354</v>
      </c>
      <c r="C47" s="46" t="s">
        <v>218</v>
      </c>
      <c r="D47" s="46" t="s">
        <v>217</v>
      </c>
      <c r="E47" s="46" t="s">
        <v>214</v>
      </c>
      <c r="F47" s="59" t="s">
        <v>215</v>
      </c>
      <c r="G47" s="58" t="s">
        <v>110</v>
      </c>
      <c r="H47" s="58" t="s">
        <v>49</v>
      </c>
      <c r="I47" s="58" t="s">
        <v>161</v>
      </c>
      <c r="J47" s="46" t="s">
        <v>216</v>
      </c>
      <c r="K47" s="60">
        <v>1000</v>
      </c>
      <c r="L47" s="61">
        <v>3000</v>
      </c>
      <c r="M47" s="62">
        <v>0</v>
      </c>
      <c r="N47" s="62">
        <v>1</v>
      </c>
    </row>
    <row r="48" spans="1:14" s="86" customFormat="1" ht="15.75">
      <c r="A48" s="78"/>
      <c r="B48" s="78"/>
      <c r="C48" s="79"/>
      <c r="D48" s="79"/>
      <c r="E48" s="79"/>
      <c r="F48" s="80"/>
      <c r="G48" s="81"/>
      <c r="H48" s="81"/>
      <c r="I48" s="81"/>
      <c r="J48" s="82"/>
      <c r="K48" s="83"/>
      <c r="L48" s="84"/>
      <c r="M48" s="85"/>
      <c r="N48" s="85"/>
    </row>
    <row r="49" spans="1:14" s="86" customFormat="1" ht="15.75">
      <c r="A49" s="78"/>
      <c r="B49" s="78"/>
      <c r="C49" s="79"/>
      <c r="D49" s="79"/>
      <c r="E49" s="79"/>
      <c r="F49" s="80"/>
      <c r="G49" s="81"/>
      <c r="H49" s="81"/>
      <c r="I49" s="81"/>
      <c r="J49" s="82"/>
      <c r="K49" s="83"/>
      <c r="L49" s="84"/>
      <c r="M49" s="85"/>
      <c r="N49" s="85"/>
    </row>
    <row r="50" spans="1:14" s="64" customFormat="1" ht="18">
      <c r="A50" s="63" t="s">
        <v>196</v>
      </c>
      <c r="B50" s="63"/>
      <c r="E50" s="65"/>
      <c r="F50" s="65"/>
      <c r="G50" s="65"/>
      <c r="H50" s="66"/>
      <c r="I50" s="66"/>
      <c r="J50" s="66"/>
      <c r="K50" s="66"/>
      <c r="L50" s="66"/>
      <c r="M50" s="66"/>
      <c r="N50" s="66"/>
    </row>
    <row r="51" spans="1:14" s="64" customFormat="1" ht="15">
      <c r="A51" s="66"/>
      <c r="B51" s="66"/>
      <c r="C51" s="65"/>
      <c r="D51" s="65"/>
      <c r="E51" s="65"/>
      <c r="F51" s="65"/>
      <c r="G51" s="65"/>
      <c r="H51" s="66"/>
      <c r="I51" s="66"/>
      <c r="J51" s="66"/>
      <c r="K51" s="66"/>
      <c r="L51" s="66"/>
      <c r="M51" s="66"/>
      <c r="N51" s="66"/>
    </row>
    <row r="52" spans="1:14" s="64" customFormat="1" ht="15">
      <c r="A52" s="66"/>
      <c r="B52" s="66"/>
      <c r="C52" s="65"/>
      <c r="D52" s="65"/>
      <c r="E52" s="65"/>
      <c r="F52" s="65"/>
      <c r="G52" s="65"/>
      <c r="H52" s="66"/>
      <c r="I52" s="67"/>
      <c r="J52" s="66"/>
      <c r="K52" s="66"/>
      <c r="L52" s="66"/>
      <c r="M52" s="66"/>
      <c r="N52" s="66"/>
    </row>
    <row r="53" spans="1:14" s="64" customFormat="1" ht="15">
      <c r="A53" s="66"/>
      <c r="B53" s="66"/>
      <c r="C53" s="65"/>
      <c r="D53" s="65"/>
      <c r="E53" s="65"/>
      <c r="F53" s="65"/>
      <c r="G53" s="65"/>
      <c r="H53" s="66"/>
      <c r="I53" s="67"/>
      <c r="J53" s="66"/>
      <c r="K53" s="66"/>
      <c r="L53" s="66"/>
      <c r="M53" s="66"/>
      <c r="N53" s="66"/>
    </row>
    <row r="54" spans="1:14" s="64" customFormat="1" ht="15">
      <c r="A54" s="66"/>
      <c r="B54" s="66"/>
      <c r="C54" s="65"/>
      <c r="D54" s="65"/>
      <c r="E54" s="65"/>
      <c r="F54" s="65"/>
      <c r="G54" s="65"/>
      <c r="H54" s="66"/>
      <c r="I54" s="67"/>
      <c r="J54" s="66"/>
      <c r="K54" s="66"/>
      <c r="L54" s="66"/>
      <c r="M54" s="66"/>
      <c r="N54" s="66"/>
    </row>
    <row r="55" spans="1:14" s="64" customFormat="1" ht="15">
      <c r="A55" s="66"/>
      <c r="B55" s="66"/>
      <c r="C55" s="65"/>
      <c r="D55" s="65"/>
      <c r="E55" s="65"/>
      <c r="F55" s="65"/>
      <c r="G55" s="65"/>
      <c r="H55" s="66"/>
      <c r="I55" s="66"/>
      <c r="J55" s="66"/>
      <c r="K55" s="66"/>
      <c r="L55" s="66"/>
      <c r="M55" s="66"/>
      <c r="N55" s="66"/>
    </row>
    <row r="56" spans="1:14" s="64" customFormat="1" ht="15">
      <c r="A56" s="66"/>
      <c r="B56" s="66"/>
      <c r="C56" s="65"/>
      <c r="D56" s="65"/>
      <c r="E56" s="65"/>
      <c r="F56" s="65"/>
      <c r="G56" s="65"/>
      <c r="H56" s="66"/>
      <c r="I56" s="66"/>
      <c r="J56" s="66"/>
      <c r="K56" s="66"/>
      <c r="L56" s="66"/>
      <c r="M56" s="66"/>
      <c r="N56" s="66"/>
    </row>
    <row r="57" spans="1:14" s="70" customFormat="1" ht="15">
      <c r="A57" s="68"/>
      <c r="B57" s="68"/>
      <c r="C57" s="69"/>
      <c r="D57" s="69"/>
      <c r="E57" s="69"/>
      <c r="F57" s="69"/>
      <c r="G57" s="69"/>
      <c r="H57" s="68"/>
      <c r="I57" s="68"/>
      <c r="J57" s="68"/>
      <c r="K57" s="68"/>
      <c r="L57" s="68"/>
      <c r="M57" s="68"/>
      <c r="N57" s="68"/>
    </row>
    <row r="58" spans="1:14" s="70" customFormat="1" ht="15">
      <c r="A58" s="68"/>
      <c r="B58" s="68"/>
      <c r="C58" s="69"/>
      <c r="D58" s="69"/>
      <c r="E58" s="69"/>
      <c r="F58" s="69"/>
      <c r="G58" s="69"/>
      <c r="H58" s="68"/>
      <c r="I58" s="68"/>
      <c r="J58" s="68"/>
      <c r="K58" s="68"/>
      <c r="L58" s="68"/>
      <c r="M58" s="68"/>
      <c r="N58" s="68"/>
    </row>
    <row r="59" spans="1:14" s="70" customFormat="1" ht="15">
      <c r="A59" s="68"/>
      <c r="B59" s="68"/>
      <c r="C59" s="69"/>
      <c r="D59" s="69"/>
      <c r="E59" s="69"/>
      <c r="F59" s="69"/>
      <c r="G59" s="69"/>
      <c r="H59" s="68"/>
      <c r="I59" s="68"/>
      <c r="J59" s="68"/>
      <c r="K59" s="68"/>
      <c r="L59" s="68"/>
      <c r="M59" s="68"/>
      <c r="N59" s="68"/>
    </row>
    <row r="60" spans="1:14" s="70" customFormat="1" ht="15">
      <c r="A60" s="68"/>
      <c r="B60" s="68"/>
      <c r="C60" s="69"/>
      <c r="D60" s="69"/>
      <c r="E60" s="69"/>
      <c r="F60" s="69"/>
      <c r="G60" s="69"/>
      <c r="H60" s="68"/>
      <c r="I60" s="68"/>
      <c r="J60" s="68"/>
      <c r="K60" s="68"/>
      <c r="L60" s="68"/>
      <c r="M60" s="68"/>
      <c r="N60" s="68"/>
    </row>
    <row r="61" spans="1:14" s="70" customFormat="1" ht="15">
      <c r="A61" s="68"/>
      <c r="B61" s="68"/>
      <c r="C61" s="69"/>
      <c r="D61" s="69"/>
      <c r="E61" s="69"/>
      <c r="F61" s="69"/>
      <c r="G61" s="69"/>
      <c r="H61" s="68"/>
      <c r="I61" s="68"/>
      <c r="J61" s="68"/>
      <c r="K61" s="68"/>
      <c r="L61" s="68"/>
      <c r="M61" s="68"/>
      <c r="N61" s="68"/>
    </row>
    <row r="62" spans="1:14" s="70" customFormat="1" ht="15">
      <c r="A62" s="68"/>
      <c r="B62" s="68"/>
      <c r="C62" s="69"/>
      <c r="D62" s="69"/>
      <c r="E62" s="69"/>
      <c r="F62" s="69"/>
      <c r="G62" s="69"/>
      <c r="H62" s="68"/>
      <c r="I62" s="68"/>
      <c r="J62" s="68"/>
      <c r="K62" s="68"/>
      <c r="L62" s="68"/>
      <c r="M62" s="68"/>
      <c r="N62" s="68"/>
    </row>
    <row r="63" spans="1:14" s="70" customFormat="1" ht="15">
      <c r="A63" s="68"/>
      <c r="B63" s="68"/>
      <c r="C63" s="69"/>
      <c r="D63" s="69"/>
      <c r="E63" s="69"/>
      <c r="F63" s="69"/>
      <c r="G63" s="69"/>
      <c r="H63" s="68"/>
      <c r="I63" s="68"/>
      <c r="J63" s="68"/>
      <c r="K63" s="68"/>
      <c r="L63" s="68"/>
      <c r="M63" s="68"/>
      <c r="N63" s="68"/>
    </row>
    <row r="64" spans="1:14" s="70" customFormat="1" ht="15">
      <c r="A64" s="68"/>
      <c r="B64" s="68"/>
      <c r="C64" s="69"/>
      <c r="D64" s="69"/>
      <c r="E64" s="69"/>
      <c r="F64" s="69"/>
      <c r="G64" s="69"/>
      <c r="H64" s="68"/>
      <c r="I64" s="68"/>
      <c r="J64" s="68"/>
      <c r="K64" s="68"/>
      <c r="L64" s="68"/>
      <c r="M64" s="68"/>
      <c r="N64" s="68"/>
    </row>
    <row r="65" spans="1:14" s="70" customFormat="1" ht="15">
      <c r="A65" s="68"/>
      <c r="B65" s="68"/>
      <c r="C65" s="69"/>
      <c r="D65" s="69"/>
      <c r="E65" s="69"/>
      <c r="F65" s="69"/>
      <c r="G65" s="69"/>
      <c r="H65" s="68"/>
      <c r="I65" s="68"/>
      <c r="J65" s="68"/>
      <c r="K65" s="68"/>
      <c r="L65" s="68"/>
      <c r="M65" s="68"/>
      <c r="N65" s="68"/>
    </row>
    <row r="66" spans="1:14" s="70" customFormat="1" ht="15">
      <c r="A66" s="68"/>
      <c r="B66" s="68"/>
      <c r="C66" s="69"/>
      <c r="D66" s="69"/>
      <c r="E66" s="69"/>
      <c r="F66" s="69"/>
      <c r="G66" s="69"/>
      <c r="H66" s="68"/>
      <c r="I66" s="68"/>
      <c r="J66" s="68"/>
      <c r="K66" s="68"/>
      <c r="L66" s="68"/>
      <c r="M66" s="68"/>
      <c r="N66" s="68"/>
    </row>
    <row r="67" spans="1:14" s="70" customFormat="1" ht="15">
      <c r="A67" s="68"/>
      <c r="B67" s="68"/>
      <c r="C67" s="69"/>
      <c r="D67" s="69"/>
      <c r="E67" s="69"/>
      <c r="F67" s="69"/>
      <c r="G67" s="68"/>
      <c r="H67" s="68"/>
      <c r="I67" s="68"/>
      <c r="J67" s="68"/>
      <c r="K67" s="68"/>
      <c r="L67" s="68"/>
      <c r="M67" s="68"/>
      <c r="N67" s="68"/>
    </row>
    <row r="68" spans="1:7" s="70" customFormat="1" ht="15">
      <c r="A68" s="68"/>
      <c r="B68" s="68"/>
      <c r="C68" s="69"/>
      <c r="D68" s="69"/>
      <c r="E68" s="69"/>
      <c r="F68" s="69"/>
      <c r="G68" s="68"/>
    </row>
    <row r="69" spans="5:6" ht="15">
      <c r="E69" s="69"/>
      <c r="F69" s="69"/>
    </row>
    <row r="70" spans="5:6" ht="15">
      <c r="E70" s="69"/>
      <c r="F70" s="69"/>
    </row>
    <row r="71" spans="5:6" ht="15">
      <c r="E71" s="69"/>
      <c r="F71" s="69"/>
    </row>
    <row r="72" spans="5:6" ht="15">
      <c r="E72" s="69"/>
      <c r="F72" s="69"/>
    </row>
    <row r="73" spans="5:6" ht="15">
      <c r="E73" s="69"/>
      <c r="F73" s="69"/>
    </row>
    <row r="74" spans="5:6" ht="15">
      <c r="E74" s="69"/>
      <c r="F74" s="69"/>
    </row>
    <row r="75" spans="5:6" ht="15">
      <c r="E75" s="69"/>
      <c r="F75" s="69"/>
    </row>
    <row r="76" spans="5:6" ht="15">
      <c r="E76" s="69"/>
      <c r="F76" s="69"/>
    </row>
    <row r="77" spans="5:6" ht="15">
      <c r="E77" s="69"/>
      <c r="F77" s="69"/>
    </row>
    <row r="78" spans="5:6" ht="15">
      <c r="E78" s="69"/>
      <c r="F78" s="69"/>
    </row>
    <row r="79" spans="5:6" ht="15">
      <c r="E79" s="69"/>
      <c r="F79" s="69"/>
    </row>
    <row r="80" spans="5:6" ht="15">
      <c r="E80" s="69"/>
      <c r="F80" s="69"/>
    </row>
    <row r="81" spans="5:6" ht="15">
      <c r="E81" s="69"/>
      <c r="F81" s="69"/>
    </row>
    <row r="82" spans="5:6" ht="15">
      <c r="E82" s="69"/>
      <c r="F82" s="69"/>
    </row>
    <row r="83" spans="5:6" ht="15">
      <c r="E83" s="69"/>
      <c r="F83" s="69"/>
    </row>
    <row r="84" spans="5:6" ht="15">
      <c r="E84" s="69"/>
      <c r="F84" s="69"/>
    </row>
    <row r="85" spans="5:6" ht="15">
      <c r="E85" s="69"/>
      <c r="F85" s="69"/>
    </row>
    <row r="86" spans="5:6" ht="15">
      <c r="E86" s="69"/>
      <c r="F86" s="69"/>
    </row>
    <row r="87" spans="5:6" ht="15">
      <c r="E87" s="69"/>
      <c r="F87" s="69"/>
    </row>
    <row r="88" spans="5:6" ht="15">
      <c r="E88" s="69"/>
      <c r="F88" s="69"/>
    </row>
    <row r="89" spans="5:6" ht="15">
      <c r="E89" s="69"/>
      <c r="F89" s="69"/>
    </row>
    <row r="90" spans="5:6" ht="15">
      <c r="E90" s="69"/>
      <c r="F90" s="69"/>
    </row>
    <row r="91" spans="5:6" ht="15">
      <c r="E91" s="69"/>
      <c r="F91" s="69"/>
    </row>
    <row r="92" spans="5:6" ht="15">
      <c r="E92" s="69"/>
      <c r="F92" s="69"/>
    </row>
    <row r="93" spans="5:6" ht="15">
      <c r="E93" s="69"/>
      <c r="F93" s="69"/>
    </row>
    <row r="94" spans="5:6" ht="15">
      <c r="E94" s="69"/>
      <c r="F94" s="69"/>
    </row>
    <row r="95" spans="5:6" ht="15">
      <c r="E95" s="69"/>
      <c r="F95" s="69"/>
    </row>
    <row r="96" spans="5:6" ht="15">
      <c r="E96" s="69"/>
      <c r="F96" s="69"/>
    </row>
    <row r="97" spans="5:6" ht="15">
      <c r="E97" s="69"/>
      <c r="F97" s="69"/>
    </row>
    <row r="98" spans="5:6" ht="15">
      <c r="E98" s="69"/>
      <c r="F98" s="69"/>
    </row>
    <row r="99" spans="5:6" ht="15">
      <c r="E99" s="69"/>
      <c r="F99" s="69"/>
    </row>
    <row r="100" spans="5:6" ht="15">
      <c r="E100" s="69"/>
      <c r="F100" s="69"/>
    </row>
    <row r="101" spans="5:6" ht="15">
      <c r="E101" s="69"/>
      <c r="F101" s="69"/>
    </row>
    <row r="102" spans="5:6" ht="15">
      <c r="E102" s="69"/>
      <c r="F102" s="69"/>
    </row>
    <row r="103" spans="5:6" ht="15">
      <c r="E103" s="69"/>
      <c r="F103" s="69"/>
    </row>
    <row r="104" spans="5:6" ht="15">
      <c r="E104" s="69"/>
      <c r="F104" s="69"/>
    </row>
    <row r="105" spans="5:6" ht="15">
      <c r="E105" s="69"/>
      <c r="F105" s="69"/>
    </row>
    <row r="106" spans="5:6" ht="15">
      <c r="E106" s="69"/>
      <c r="F106" s="69"/>
    </row>
    <row r="107" spans="5:6" ht="15">
      <c r="E107" s="69"/>
      <c r="F107" s="69"/>
    </row>
    <row r="108" spans="5:6" ht="15">
      <c r="E108" s="69"/>
      <c r="F108" s="69"/>
    </row>
    <row r="109" spans="5:6" ht="15">
      <c r="E109" s="69"/>
      <c r="F109" s="69"/>
    </row>
    <row r="110" spans="5:6" ht="15">
      <c r="E110" s="69"/>
      <c r="F110" s="69"/>
    </row>
    <row r="111" spans="5:6" ht="15">
      <c r="E111" s="69"/>
      <c r="F111" s="69"/>
    </row>
    <row r="112" spans="5:6" ht="15">
      <c r="E112" s="69"/>
      <c r="F112" s="69"/>
    </row>
    <row r="113" spans="5:6" ht="15">
      <c r="E113" s="69"/>
      <c r="F113" s="69"/>
    </row>
    <row r="114" spans="5:6" ht="15">
      <c r="E114" s="69"/>
      <c r="F114" s="69"/>
    </row>
    <row r="115" spans="5:6" ht="15">
      <c r="E115" s="69"/>
      <c r="F115" s="69"/>
    </row>
    <row r="116" spans="5:6" ht="15">
      <c r="E116" s="69"/>
      <c r="F116" s="69"/>
    </row>
    <row r="117" spans="5:6" ht="15">
      <c r="E117" s="69"/>
      <c r="F117" s="69"/>
    </row>
    <row r="118" spans="5:6" ht="15">
      <c r="E118" s="69"/>
      <c r="F118" s="69"/>
    </row>
    <row r="119" spans="5:6" ht="15">
      <c r="E119" s="69"/>
      <c r="F119" s="69"/>
    </row>
  </sheetData>
  <mergeCells count="2">
    <mergeCell ref="K1:L1"/>
    <mergeCell ref="M1:N1"/>
  </mergeCells>
  <printOptions/>
  <pageMargins left="0.25" right="0.24" top="0.55" bottom="0.42" header="0.39" footer="0.25"/>
  <pageSetup fitToHeight="0" fitToWidth="1" horizontalDpi="600" verticalDpi="600" orientation="landscape" scale="53" r:id="rId2"/>
  <headerFooter alignWithMargins="0">
    <oddHeader>&amp;C&amp;"Arial,Bold"&amp;14NCSX Risk Register</oddHeader>
    <oddFooter>&amp;L&amp;"Arial,Bold"&amp;F&amp;C&amp;"Arial,Bold"&amp;D&amp;R&amp;"Arial,Bold"&amp;P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bsimmons</dc:creator>
  <cp:keywords/>
  <dc:description/>
  <cp:lastModifiedBy>rstrykowsky</cp:lastModifiedBy>
  <cp:lastPrinted>2007-11-14T20:07:16Z</cp:lastPrinted>
  <dcterms:created xsi:type="dcterms:W3CDTF">2007-10-24T19:23:02Z</dcterms:created>
  <dcterms:modified xsi:type="dcterms:W3CDTF">2007-11-14T20:07:24Z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