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'P3'!$A$1:$G$49</definedName>
  </definedNames>
  <calcPr fullCalcOnLoad="1"/>
</workbook>
</file>

<file path=xl/sharedStrings.xml><?xml version="1.0" encoding="utf-8"?>
<sst xmlns="http://schemas.openxmlformats.org/spreadsheetml/2006/main" count="87" uniqueCount="31">
  <si>
    <t xml:space="preserve">411 - Auxliary AC Power Systems                 </t>
  </si>
  <si>
    <t xml:space="preserve">412 - Experimental AC Power Systems             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</si>
  <si>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</si>
  <si>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</si>
  <si>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</si>
  <si>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</si>
  <si>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</si>
  <si>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</si>
  <si>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</si>
  <si>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</si>
  <si>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</si>
  <si>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</si>
  <si>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 xml:space="preserve">451 - System Design and Interfaces              </t>
  </si>
  <si>
    <t xml:space="preserve">452 - Electrical Systems Support                </t>
  </si>
  <si>
    <t>453 - System Testing (PTP's)</t>
  </si>
  <si>
    <t>460 - FCPC Mods</t>
  </si>
  <si>
    <t>gpp</t>
  </si>
  <si>
    <t>ncsx</t>
  </si>
  <si>
    <t>FY2010</t>
  </si>
  <si>
    <t>FY2011</t>
  </si>
  <si>
    <t>FY2012</t>
  </si>
  <si>
    <t>FY2013</t>
  </si>
  <si>
    <t>NCSX (plus 30% contingency added)</t>
  </si>
  <si>
    <t>GPP (plus 30% contingency added)</t>
  </si>
  <si>
    <t>421 - C-Site AC/DC Converters (based on 24 circuit 121 turn trim coils)</t>
  </si>
  <si>
    <t xml:space="preserve">  TOTAL</t>
  </si>
  <si>
    <t>cost estimate without contingency</t>
  </si>
  <si>
    <t>cost estimate with 30%contingency</t>
  </si>
  <si>
    <r>
      <t>NCSX</t>
    </r>
    <r>
      <rPr>
        <b/>
        <u val="single"/>
        <sz val="12"/>
        <rFont val="Arial"/>
        <family val="2"/>
      </rPr>
      <t xml:space="preserve"> or GPP</t>
    </r>
  </si>
  <si>
    <t>NCSX Electrical Power systems upgrades required for Phase III ops</t>
  </si>
  <si>
    <r>
      <t>NCSX</t>
    </r>
    <r>
      <rPr>
        <b/>
        <u val="single"/>
        <sz val="9"/>
        <rFont val="Arial"/>
        <family val="2"/>
      </rPr>
      <t xml:space="preserve"> or GPP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</si>
</sst>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u val="single"/>
      <sz val="16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1" fillId="0" borderId="7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11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3.8515625" style="0" customWidth="1"/>
    <col min="3" max="6" width="13.00390625" style="3" customWidth="1"/>
    <col min="7" max="7" width="16.7109375" style="3" customWidth="1"/>
    <col min="8" max="8" width="17.140625" style="0" customWidth="1"/>
  </cols>
  <sheetData>
    <row r="1" spans="1:7" ht="20.25">
      <c r="A1" s="37" t="s">
        <v>29</v>
      </c>
      <c r="B1" s="38"/>
      <c r="C1" s="38"/>
      <c r="D1" s="38"/>
      <c r="E1" s="38"/>
      <c r="F1" s="38"/>
      <c r="G1" s="38"/>
    </row>
    <row r="2" spans="1:7" ht="20.25">
      <c r="A2" s="37"/>
      <c r="B2" s="38"/>
      <c r="C2" s="38"/>
      <c r="D2" s="38"/>
      <c r="E2" s="38"/>
      <c r="F2" s="38"/>
      <c r="G2" s="38"/>
    </row>
    <row r="3" spans="1:7" s="40" customFormat="1" ht="13.5" customHeight="1">
      <c r="A3" s="39" t="s">
        <v>26</v>
      </c>
      <c r="C3" s="41"/>
      <c r="D3" s="41"/>
      <c r="E3" s="41"/>
      <c r="F3" s="41"/>
      <c r="G3" s="41"/>
    </row>
    <row r="4" spans="1:8" s="40" customFormat="1" ht="13.5" customHeight="1">
      <c r="A4" s="42" t="s">
        <v>30</v>
      </c>
      <c r="B4" s="39"/>
      <c r="C4" s="43" t="s">
        <v>18</v>
      </c>
      <c r="D4" s="43" t="s">
        <v>19</v>
      </c>
      <c r="E4" s="43" t="s">
        <v>20</v>
      </c>
      <c r="F4" s="43" t="s">
        <v>21</v>
      </c>
      <c r="G4" s="43" t="s">
        <v>25</v>
      </c>
      <c r="H4" s="44"/>
    </row>
    <row r="5" spans="1:8" s="48" customFormat="1" ht="13.5" customHeight="1">
      <c r="A5" s="45" t="s">
        <v>16</v>
      </c>
      <c r="B5" s="45" t="s">
        <v>0</v>
      </c>
      <c r="C5" s="46"/>
      <c r="D5" s="46">
        <v>258.3</v>
      </c>
      <c r="E5" s="46">
        <v>99.3</v>
      </c>
      <c r="F5" s="46"/>
      <c r="G5" s="46">
        <f aca="true" t="shared" si="0" ref="G5:G21">SUM(C5:F5)</f>
        <v>357.6</v>
      </c>
      <c r="H5" s="47"/>
    </row>
    <row r="6" spans="1:8" s="51" customFormat="1" ht="13.5" customHeight="1">
      <c r="A6" s="49" t="s">
        <v>17</v>
      </c>
      <c r="B6" s="49" t="s">
        <v>1</v>
      </c>
      <c r="C6" s="50"/>
      <c r="D6" s="50">
        <v>55.7</v>
      </c>
      <c r="E6" s="50">
        <v>23.8</v>
      </c>
      <c r="F6" s="50"/>
      <c r="G6" s="50">
        <f t="shared" si="0"/>
        <v>79.5</v>
      </c>
      <c r="H6" s="47"/>
    </row>
    <row r="7" spans="1:8" s="54" customFormat="1" ht="13.5" customHeight="1">
      <c r="A7" s="52" t="s">
        <v>16</v>
      </c>
      <c r="B7" s="52" t="s">
        <v>24</v>
      </c>
      <c r="C7" s="53"/>
      <c r="D7" s="53"/>
      <c r="E7" s="53">
        <v>900</v>
      </c>
      <c r="F7" s="53"/>
      <c r="G7" s="53">
        <f t="shared" si="0"/>
        <v>900</v>
      </c>
      <c r="H7" s="47"/>
    </row>
    <row r="8" spans="1:8" s="48" customFormat="1" ht="13.5" customHeight="1">
      <c r="A8" s="45" t="s">
        <v>16</v>
      </c>
      <c r="B8" s="45" t="s">
        <v>2</v>
      </c>
      <c r="C8" s="46"/>
      <c r="D8" s="46">
        <v>69.5</v>
      </c>
      <c r="E8" s="46"/>
      <c r="F8" s="46"/>
      <c r="G8" s="46">
        <f t="shared" si="0"/>
        <v>69.5</v>
      </c>
      <c r="H8" s="47"/>
    </row>
    <row r="9" spans="1:8" s="48" customFormat="1" ht="13.5" customHeight="1">
      <c r="A9" s="45" t="s">
        <v>16</v>
      </c>
      <c r="B9" s="45" t="s">
        <v>3</v>
      </c>
      <c r="C9" s="46"/>
      <c r="D9" s="46">
        <v>819</v>
      </c>
      <c r="E9" s="46">
        <v>813.7</v>
      </c>
      <c r="F9" s="46"/>
      <c r="G9" s="46">
        <f t="shared" si="0"/>
        <v>1632.7</v>
      </c>
      <c r="H9" s="47"/>
    </row>
    <row r="10" spans="1:8" s="48" customFormat="1" ht="13.5" customHeight="1">
      <c r="A10" s="45" t="s">
        <v>16</v>
      </c>
      <c r="B10" s="45" t="s">
        <v>4</v>
      </c>
      <c r="C10" s="46">
        <v>2456</v>
      </c>
      <c r="D10" s="46">
        <v>868.4</v>
      </c>
      <c r="E10" s="46"/>
      <c r="F10" s="46"/>
      <c r="G10" s="46">
        <f t="shared" si="0"/>
        <v>3324.4</v>
      </c>
      <c r="H10" s="47"/>
    </row>
    <row r="11" spans="1:8" s="48" customFormat="1" ht="13.5" customHeight="1">
      <c r="A11" s="45" t="s">
        <v>16</v>
      </c>
      <c r="B11" s="45" t="s">
        <v>5</v>
      </c>
      <c r="C11" s="46">
        <v>619.5</v>
      </c>
      <c r="D11" s="46">
        <v>581.6</v>
      </c>
      <c r="E11" s="46"/>
      <c r="F11" s="46"/>
      <c r="G11" s="46">
        <f t="shared" si="0"/>
        <v>1201.1</v>
      </c>
      <c r="H11" s="47"/>
    </row>
    <row r="12" spans="1:8" s="51" customFormat="1" ht="13.5" customHeight="1">
      <c r="A12" s="49" t="s">
        <v>17</v>
      </c>
      <c r="B12" s="49" t="s">
        <v>6</v>
      </c>
      <c r="C12" s="50"/>
      <c r="D12" s="50">
        <v>603.8</v>
      </c>
      <c r="E12" s="50">
        <v>46.5</v>
      </c>
      <c r="F12" s="50"/>
      <c r="G12" s="50">
        <f t="shared" si="0"/>
        <v>650.3</v>
      </c>
      <c r="H12" s="47"/>
    </row>
    <row r="13" spans="1:8" s="51" customFormat="1" ht="13.5" customHeight="1">
      <c r="A13" s="49" t="s">
        <v>17</v>
      </c>
      <c r="B13" s="49" t="s">
        <v>7</v>
      </c>
      <c r="C13" s="50"/>
      <c r="D13" s="50">
        <v>87.4</v>
      </c>
      <c r="E13" s="50">
        <v>18</v>
      </c>
      <c r="F13" s="50"/>
      <c r="G13" s="50">
        <f t="shared" si="0"/>
        <v>105.4</v>
      </c>
      <c r="H13" s="47"/>
    </row>
    <row r="14" spans="1:8" s="51" customFormat="1" ht="13.5" customHeight="1">
      <c r="A14" s="49" t="s">
        <v>17</v>
      </c>
      <c r="B14" s="49" t="s">
        <v>8</v>
      </c>
      <c r="C14" s="50"/>
      <c r="D14" s="50">
        <v>42.1</v>
      </c>
      <c r="E14" s="50"/>
      <c r="F14" s="50"/>
      <c r="G14" s="50">
        <f t="shared" si="0"/>
        <v>42.1</v>
      </c>
      <c r="H14" s="47"/>
    </row>
    <row r="15" spans="1:8" s="48" customFormat="1" ht="13.5" customHeight="1">
      <c r="A15" s="45" t="s">
        <v>16</v>
      </c>
      <c r="B15" s="45" t="s">
        <v>9</v>
      </c>
      <c r="C15" s="46"/>
      <c r="D15" s="46">
        <v>343.6</v>
      </c>
      <c r="E15" s="46">
        <v>88.5</v>
      </c>
      <c r="F15" s="46"/>
      <c r="G15" s="46">
        <f t="shared" si="0"/>
        <v>432.1</v>
      </c>
      <c r="H15" s="47"/>
    </row>
    <row r="16" spans="1:8" s="51" customFormat="1" ht="13.5" customHeight="1">
      <c r="A16" s="49" t="s">
        <v>17</v>
      </c>
      <c r="B16" s="49" t="s">
        <v>10</v>
      </c>
      <c r="C16" s="50"/>
      <c r="D16" s="50">
        <v>371.9</v>
      </c>
      <c r="E16" s="50">
        <v>76.3</v>
      </c>
      <c r="F16" s="50"/>
      <c r="G16" s="50">
        <f t="shared" si="0"/>
        <v>448.2</v>
      </c>
      <c r="H16" s="47"/>
    </row>
    <row r="17" spans="1:8" s="51" customFormat="1" ht="13.5" customHeight="1">
      <c r="A17" s="49" t="s">
        <v>17</v>
      </c>
      <c r="B17" s="49" t="s">
        <v>11</v>
      </c>
      <c r="C17" s="50"/>
      <c r="D17" s="50">
        <v>318.5</v>
      </c>
      <c r="E17" s="50">
        <v>24.6</v>
      </c>
      <c r="F17" s="50"/>
      <c r="G17" s="50">
        <f t="shared" si="0"/>
        <v>343.1</v>
      </c>
      <c r="H17" s="47"/>
    </row>
    <row r="18" spans="1:8" s="51" customFormat="1" ht="13.5" customHeight="1">
      <c r="A18" s="49" t="s">
        <v>17</v>
      </c>
      <c r="B18" s="49" t="s">
        <v>12</v>
      </c>
      <c r="C18" s="50"/>
      <c r="D18" s="50">
        <v>267.1</v>
      </c>
      <c r="E18" s="50">
        <v>77.1</v>
      </c>
      <c r="F18" s="50"/>
      <c r="G18" s="50">
        <f t="shared" si="0"/>
        <v>344.20000000000005</v>
      </c>
      <c r="H18" s="47"/>
    </row>
    <row r="19" spans="1:8" s="51" customFormat="1" ht="13.5" customHeight="1">
      <c r="A19" s="49" t="s">
        <v>17</v>
      </c>
      <c r="B19" s="49" t="s">
        <v>13</v>
      </c>
      <c r="C19" s="50"/>
      <c r="D19" s="50">
        <v>644.6</v>
      </c>
      <c r="E19" s="50">
        <v>185</v>
      </c>
      <c r="F19" s="50"/>
      <c r="G19" s="50">
        <f t="shared" si="0"/>
        <v>829.6</v>
      </c>
      <c r="H19" s="47"/>
    </row>
    <row r="20" spans="1:8" s="51" customFormat="1" ht="13.5" customHeight="1">
      <c r="A20" s="49" t="s">
        <v>17</v>
      </c>
      <c r="B20" s="49" t="s">
        <v>14</v>
      </c>
      <c r="C20" s="50"/>
      <c r="D20" s="50"/>
      <c r="E20" s="50">
        <v>215.5</v>
      </c>
      <c r="F20" s="50"/>
      <c r="G20" s="50">
        <f t="shared" si="0"/>
        <v>215.5</v>
      </c>
      <c r="H20" s="47"/>
    </row>
    <row r="21" spans="1:8" s="48" customFormat="1" ht="13.5" customHeight="1">
      <c r="A21" s="45" t="s">
        <v>16</v>
      </c>
      <c r="B21" s="45" t="s">
        <v>15</v>
      </c>
      <c r="C21" s="46"/>
      <c r="D21" s="46">
        <v>112</v>
      </c>
      <c r="E21" s="46"/>
      <c r="F21" s="46"/>
      <c r="G21" s="46">
        <f t="shared" si="0"/>
        <v>112</v>
      </c>
      <c r="H21" s="47"/>
    </row>
    <row r="22" spans="1:8" s="40" customFormat="1" ht="13.5" customHeight="1">
      <c r="A22" s="55"/>
      <c r="B22" s="55"/>
      <c r="C22" s="56"/>
      <c r="D22" s="56"/>
      <c r="E22" s="56"/>
      <c r="F22" s="56"/>
      <c r="G22" s="56"/>
      <c r="H22" s="47"/>
    </row>
    <row r="23" spans="1:8" s="40" customFormat="1" ht="13.5" customHeight="1">
      <c r="A23" s="55"/>
      <c r="B23" s="49" t="s">
        <v>22</v>
      </c>
      <c r="C23" s="50">
        <f>SUM(C6,C12:C14,C16:C20)</f>
        <v>0</v>
      </c>
      <c r="D23" s="50">
        <f>SUM(D6,D12:D14,D16:D20)</f>
        <v>2391.1</v>
      </c>
      <c r="E23" s="50">
        <f>SUM(E6,E12:E14,E16:E20)</f>
        <v>666.8</v>
      </c>
      <c r="F23" s="50">
        <f>SUM(F6,F12:F14,F16:F20)</f>
        <v>0</v>
      </c>
      <c r="G23" s="50">
        <f>SUM(G6,G12:G14,G16:G20)</f>
        <v>3057.9</v>
      </c>
      <c r="H23" s="50"/>
    </row>
    <row r="24" spans="1:8" s="40" customFormat="1" ht="13.5" customHeight="1">
      <c r="A24" s="55"/>
      <c r="B24" s="55" t="s">
        <v>23</v>
      </c>
      <c r="C24" s="56">
        <f>SUM(C5,C7:C11,C15,C21)</f>
        <v>3075.5</v>
      </c>
      <c r="D24" s="56">
        <f>SUM(D5,D7:D11,D15,D21)</f>
        <v>3052.3999999999996</v>
      </c>
      <c r="E24" s="56">
        <f>SUM(E5,E7:E11,E15,E21)</f>
        <v>1901.5</v>
      </c>
      <c r="F24" s="56">
        <f>SUM(F5,F7:F11,F15,F21)</f>
        <v>0</v>
      </c>
      <c r="G24" s="56">
        <f>SUM(G5,G7:G11,G15,G21)</f>
        <v>8029.4000000000015</v>
      </c>
      <c r="H24" s="57"/>
    </row>
    <row r="25" spans="3:8" ht="16.5" customHeight="1" thickBot="1">
      <c r="C25" s="2"/>
      <c r="D25" s="2"/>
      <c r="E25" s="2"/>
      <c r="F25" s="2"/>
      <c r="G25" s="2"/>
      <c r="H25" s="1"/>
    </row>
    <row r="26" spans="1:8" ht="16.5" customHeight="1">
      <c r="A26" s="4" t="s">
        <v>27</v>
      </c>
      <c r="B26" s="5"/>
      <c r="C26" s="6"/>
      <c r="D26" s="6"/>
      <c r="E26" s="6"/>
      <c r="F26" s="6"/>
      <c r="G26" s="7"/>
      <c r="H26" s="1"/>
    </row>
    <row r="27" spans="1:8" ht="16.5" customHeight="1">
      <c r="A27" s="20" t="s">
        <v>28</v>
      </c>
      <c r="B27" s="21"/>
      <c r="C27" s="22" t="s">
        <v>18</v>
      </c>
      <c r="D27" s="22" t="s">
        <v>19</v>
      </c>
      <c r="E27" s="22" t="s">
        <v>20</v>
      </c>
      <c r="F27" s="22" t="s">
        <v>21</v>
      </c>
      <c r="G27" s="23" t="s">
        <v>25</v>
      </c>
      <c r="H27" s="1"/>
    </row>
    <row r="28" spans="1:8" ht="16.5" customHeight="1">
      <c r="A28" s="24" t="s">
        <v>16</v>
      </c>
      <c r="B28" s="25" t="s">
        <v>0</v>
      </c>
      <c r="C28" s="26">
        <f>+C5*1.3</f>
        <v>0</v>
      </c>
      <c r="D28" s="26">
        <f>+D5*1.3</f>
        <v>335.79</v>
      </c>
      <c r="E28" s="26">
        <f>+E5*1.3</f>
        <v>129.09</v>
      </c>
      <c r="F28" s="26">
        <f>+F5*1.3</f>
        <v>0</v>
      </c>
      <c r="G28" s="27">
        <f aca="true" t="shared" si="1" ref="G28:G44">SUM(C28:F28)</f>
        <v>464.88</v>
      </c>
      <c r="H28" s="1"/>
    </row>
    <row r="29" spans="1:8" ht="16.5" customHeight="1">
      <c r="A29" s="28" t="s">
        <v>17</v>
      </c>
      <c r="B29" s="12" t="s">
        <v>1</v>
      </c>
      <c r="C29" s="13">
        <f aca="true" t="shared" si="2" ref="C29:F44">+C6*1.3</f>
        <v>0</v>
      </c>
      <c r="D29" s="13">
        <f t="shared" si="2"/>
        <v>72.41000000000001</v>
      </c>
      <c r="E29" s="13">
        <f t="shared" si="2"/>
        <v>30.94</v>
      </c>
      <c r="F29" s="13">
        <f t="shared" si="2"/>
        <v>0</v>
      </c>
      <c r="G29" s="14">
        <f t="shared" si="1"/>
        <v>103.35000000000001</v>
      </c>
      <c r="H29" s="1"/>
    </row>
    <row r="30" spans="1:8" ht="16.5" customHeight="1">
      <c r="A30" s="29" t="s">
        <v>16</v>
      </c>
      <c r="B30" s="30" t="s">
        <v>24</v>
      </c>
      <c r="C30" s="31">
        <f t="shared" si="2"/>
        <v>0</v>
      </c>
      <c r="D30" s="31">
        <f t="shared" si="2"/>
        <v>0</v>
      </c>
      <c r="E30" s="31">
        <f t="shared" si="2"/>
        <v>1170</v>
      </c>
      <c r="F30" s="31">
        <f t="shared" si="2"/>
        <v>0</v>
      </c>
      <c r="G30" s="32">
        <f t="shared" si="1"/>
        <v>1170</v>
      </c>
      <c r="H30" s="1"/>
    </row>
    <row r="31" spans="1:8" ht="16.5" customHeight="1">
      <c r="A31" s="24" t="s">
        <v>16</v>
      </c>
      <c r="B31" s="25" t="s">
        <v>2</v>
      </c>
      <c r="C31" s="26">
        <f t="shared" si="2"/>
        <v>0</v>
      </c>
      <c r="D31" s="26">
        <f t="shared" si="2"/>
        <v>90.35000000000001</v>
      </c>
      <c r="E31" s="26">
        <f t="shared" si="2"/>
        <v>0</v>
      </c>
      <c r="F31" s="26">
        <f t="shared" si="2"/>
        <v>0</v>
      </c>
      <c r="G31" s="27">
        <f t="shared" si="1"/>
        <v>90.35000000000001</v>
      </c>
      <c r="H31" s="1"/>
    </row>
    <row r="32" spans="1:7" ht="16.5" customHeight="1">
      <c r="A32" s="24" t="s">
        <v>16</v>
      </c>
      <c r="B32" s="25" t="s">
        <v>3</v>
      </c>
      <c r="C32" s="26">
        <f t="shared" si="2"/>
        <v>0</v>
      </c>
      <c r="D32" s="26">
        <f t="shared" si="2"/>
        <v>1064.7</v>
      </c>
      <c r="E32" s="26">
        <f t="shared" si="2"/>
        <v>1057.8100000000002</v>
      </c>
      <c r="F32" s="26">
        <f t="shared" si="2"/>
        <v>0</v>
      </c>
      <c r="G32" s="27">
        <f t="shared" si="1"/>
        <v>2122.51</v>
      </c>
    </row>
    <row r="33" spans="1:7" ht="16.5" customHeight="1">
      <c r="A33" s="24" t="s">
        <v>16</v>
      </c>
      <c r="B33" s="25" t="s">
        <v>4</v>
      </c>
      <c r="C33" s="26">
        <f t="shared" si="2"/>
        <v>3192.8</v>
      </c>
      <c r="D33" s="26">
        <f t="shared" si="2"/>
        <v>1128.92</v>
      </c>
      <c r="E33" s="26">
        <f t="shared" si="2"/>
        <v>0</v>
      </c>
      <c r="F33" s="26">
        <f t="shared" si="2"/>
        <v>0</v>
      </c>
      <c r="G33" s="27">
        <f t="shared" si="1"/>
        <v>4321.72</v>
      </c>
    </row>
    <row r="34" spans="1:7" ht="16.5" customHeight="1">
      <c r="A34" s="24" t="s">
        <v>16</v>
      </c>
      <c r="B34" s="25" t="s">
        <v>5</v>
      </c>
      <c r="C34" s="26">
        <f t="shared" si="2"/>
        <v>805.35</v>
      </c>
      <c r="D34" s="26">
        <f t="shared" si="2"/>
        <v>756.08</v>
      </c>
      <c r="E34" s="26">
        <f t="shared" si="2"/>
        <v>0</v>
      </c>
      <c r="F34" s="26">
        <f t="shared" si="2"/>
        <v>0</v>
      </c>
      <c r="G34" s="27">
        <f t="shared" si="1"/>
        <v>1561.43</v>
      </c>
    </row>
    <row r="35" spans="1:7" ht="16.5" customHeight="1">
      <c r="A35" s="28" t="s">
        <v>17</v>
      </c>
      <c r="B35" s="12" t="s">
        <v>6</v>
      </c>
      <c r="C35" s="13">
        <f t="shared" si="2"/>
        <v>0</v>
      </c>
      <c r="D35" s="13">
        <f t="shared" si="2"/>
        <v>784.9399999999999</v>
      </c>
      <c r="E35" s="13">
        <f t="shared" si="2"/>
        <v>60.45</v>
      </c>
      <c r="F35" s="13">
        <f t="shared" si="2"/>
        <v>0</v>
      </c>
      <c r="G35" s="14">
        <f t="shared" si="1"/>
        <v>845.39</v>
      </c>
    </row>
    <row r="36" spans="1:7" ht="16.5" customHeight="1">
      <c r="A36" s="28" t="s">
        <v>17</v>
      </c>
      <c r="B36" s="12" t="s">
        <v>7</v>
      </c>
      <c r="C36" s="13">
        <f t="shared" si="2"/>
        <v>0</v>
      </c>
      <c r="D36" s="13">
        <f t="shared" si="2"/>
        <v>113.62</v>
      </c>
      <c r="E36" s="13">
        <f t="shared" si="2"/>
        <v>23.400000000000002</v>
      </c>
      <c r="F36" s="13">
        <f t="shared" si="2"/>
        <v>0</v>
      </c>
      <c r="G36" s="14">
        <f t="shared" si="1"/>
        <v>137.02</v>
      </c>
    </row>
    <row r="37" spans="1:7" ht="16.5" customHeight="1">
      <c r="A37" s="28" t="s">
        <v>17</v>
      </c>
      <c r="B37" s="12" t="s">
        <v>8</v>
      </c>
      <c r="C37" s="13">
        <f t="shared" si="2"/>
        <v>0</v>
      </c>
      <c r="D37" s="13">
        <f t="shared" si="2"/>
        <v>54.730000000000004</v>
      </c>
      <c r="E37" s="13">
        <f t="shared" si="2"/>
        <v>0</v>
      </c>
      <c r="F37" s="13">
        <f t="shared" si="2"/>
        <v>0</v>
      </c>
      <c r="G37" s="14">
        <f t="shared" si="1"/>
        <v>54.730000000000004</v>
      </c>
    </row>
    <row r="38" spans="1:7" ht="16.5" customHeight="1">
      <c r="A38" s="24" t="s">
        <v>16</v>
      </c>
      <c r="B38" s="25" t="s">
        <v>9</v>
      </c>
      <c r="C38" s="26">
        <f t="shared" si="2"/>
        <v>0</v>
      </c>
      <c r="D38" s="26">
        <f t="shared" si="2"/>
        <v>446.68000000000006</v>
      </c>
      <c r="E38" s="26">
        <f t="shared" si="2"/>
        <v>115.05</v>
      </c>
      <c r="F38" s="26">
        <f t="shared" si="2"/>
        <v>0</v>
      </c>
      <c r="G38" s="27">
        <f t="shared" si="1"/>
        <v>561.73</v>
      </c>
    </row>
    <row r="39" spans="1:7" ht="16.5" customHeight="1">
      <c r="A39" s="28" t="s">
        <v>17</v>
      </c>
      <c r="B39" s="12" t="s">
        <v>10</v>
      </c>
      <c r="C39" s="13">
        <f t="shared" si="2"/>
        <v>0</v>
      </c>
      <c r="D39" s="13">
        <f t="shared" si="2"/>
        <v>483.46999999999997</v>
      </c>
      <c r="E39" s="13">
        <f t="shared" si="2"/>
        <v>99.19</v>
      </c>
      <c r="F39" s="13">
        <f t="shared" si="2"/>
        <v>0</v>
      </c>
      <c r="G39" s="14">
        <f t="shared" si="1"/>
        <v>582.66</v>
      </c>
    </row>
    <row r="40" spans="1:7" ht="16.5" customHeight="1">
      <c r="A40" s="28" t="s">
        <v>17</v>
      </c>
      <c r="B40" s="12" t="s">
        <v>11</v>
      </c>
      <c r="C40" s="13">
        <f t="shared" si="2"/>
        <v>0</v>
      </c>
      <c r="D40" s="13">
        <f t="shared" si="2"/>
        <v>414.05</v>
      </c>
      <c r="E40" s="13">
        <f t="shared" si="2"/>
        <v>31.980000000000004</v>
      </c>
      <c r="F40" s="13">
        <f t="shared" si="2"/>
        <v>0</v>
      </c>
      <c r="G40" s="14">
        <f t="shared" si="1"/>
        <v>446.03000000000003</v>
      </c>
    </row>
    <row r="41" spans="1:7" ht="16.5" customHeight="1">
      <c r="A41" s="28" t="s">
        <v>17</v>
      </c>
      <c r="B41" s="12" t="s">
        <v>12</v>
      </c>
      <c r="C41" s="13">
        <f t="shared" si="2"/>
        <v>0</v>
      </c>
      <c r="D41" s="13">
        <f t="shared" si="2"/>
        <v>347.23</v>
      </c>
      <c r="E41" s="13">
        <f t="shared" si="2"/>
        <v>100.22999999999999</v>
      </c>
      <c r="F41" s="13">
        <f t="shared" si="2"/>
        <v>0</v>
      </c>
      <c r="G41" s="14">
        <f t="shared" si="1"/>
        <v>447.46000000000004</v>
      </c>
    </row>
    <row r="42" spans="1:7" ht="16.5" customHeight="1">
      <c r="A42" s="28" t="s">
        <v>17</v>
      </c>
      <c r="B42" s="12" t="s">
        <v>13</v>
      </c>
      <c r="C42" s="13">
        <f t="shared" si="2"/>
        <v>0</v>
      </c>
      <c r="D42" s="13">
        <f t="shared" si="2"/>
        <v>837.98</v>
      </c>
      <c r="E42" s="13">
        <f t="shared" si="2"/>
        <v>240.5</v>
      </c>
      <c r="F42" s="13">
        <f t="shared" si="2"/>
        <v>0</v>
      </c>
      <c r="G42" s="14">
        <f t="shared" si="1"/>
        <v>1078.48</v>
      </c>
    </row>
    <row r="43" spans="1:7" ht="16.5" customHeight="1">
      <c r="A43" s="28" t="s">
        <v>17</v>
      </c>
      <c r="B43" s="12" t="s">
        <v>14</v>
      </c>
      <c r="C43" s="13">
        <f t="shared" si="2"/>
        <v>0</v>
      </c>
      <c r="D43" s="13">
        <f t="shared" si="2"/>
        <v>0</v>
      </c>
      <c r="E43" s="13">
        <f t="shared" si="2"/>
        <v>280.15000000000003</v>
      </c>
      <c r="F43" s="13">
        <f t="shared" si="2"/>
        <v>0</v>
      </c>
      <c r="G43" s="14">
        <f t="shared" si="1"/>
        <v>280.15000000000003</v>
      </c>
    </row>
    <row r="44" spans="1:7" ht="16.5" customHeight="1">
      <c r="A44" s="24" t="s">
        <v>16</v>
      </c>
      <c r="B44" s="25" t="s">
        <v>15</v>
      </c>
      <c r="C44" s="26">
        <f t="shared" si="2"/>
        <v>0</v>
      </c>
      <c r="D44" s="26">
        <f t="shared" si="2"/>
        <v>145.6</v>
      </c>
      <c r="E44" s="26">
        <f t="shared" si="2"/>
        <v>0</v>
      </c>
      <c r="F44" s="26">
        <f t="shared" si="2"/>
        <v>0</v>
      </c>
      <c r="G44" s="27">
        <f t="shared" si="1"/>
        <v>145.6</v>
      </c>
    </row>
    <row r="45" spans="1:7" ht="16.5" customHeight="1">
      <c r="A45" s="8"/>
      <c r="B45" s="9"/>
      <c r="C45" s="10"/>
      <c r="D45" s="10"/>
      <c r="E45" s="10"/>
      <c r="F45" s="10"/>
      <c r="G45" s="11"/>
    </row>
    <row r="46" spans="1:7" ht="16.5" customHeight="1">
      <c r="A46" s="8"/>
      <c r="B46" s="12" t="s">
        <v>22</v>
      </c>
      <c r="C46" s="33">
        <f>SUM(C29,C35:C37,C39:C43)</f>
        <v>0</v>
      </c>
      <c r="D46" s="33">
        <f>SUM(D29,D35:D37,D39:D43)</f>
        <v>3108.43</v>
      </c>
      <c r="E46" s="33">
        <f>SUM(E29,E35:E37,E39:E43)</f>
        <v>866.8400000000001</v>
      </c>
      <c r="F46" s="33">
        <f>SUM(F29,F35:F37,F39:F43)</f>
        <v>0</v>
      </c>
      <c r="G46" s="34">
        <f>SUM(G29,G35:G37,G39:G43)</f>
        <v>3975.2700000000004</v>
      </c>
    </row>
    <row r="47" spans="1:7" ht="16.5" customHeight="1">
      <c r="A47" s="8"/>
      <c r="B47" s="15" t="s">
        <v>23</v>
      </c>
      <c r="C47" s="35">
        <f>SUM(C28,C30:C34,C38,C44)</f>
        <v>3998.15</v>
      </c>
      <c r="D47" s="35">
        <f>SUM(D28,D30:D34,D38,D44)</f>
        <v>3968.1200000000003</v>
      </c>
      <c r="E47" s="35">
        <f>SUM(E28,E30:E34,E38,E44)</f>
        <v>2471.9500000000003</v>
      </c>
      <c r="F47" s="35">
        <f>SUM(F28,F30:F34,F38,F44)</f>
        <v>0</v>
      </c>
      <c r="G47" s="36">
        <f>SUM(G28,G30:G34,G38,G44)</f>
        <v>10438.220000000001</v>
      </c>
    </row>
    <row r="48" spans="1:7" ht="16.5" customHeight="1">
      <c r="A48" s="8"/>
      <c r="B48" s="9"/>
      <c r="C48" s="10"/>
      <c r="D48" s="10"/>
      <c r="E48" s="10"/>
      <c r="F48" s="10"/>
      <c r="G48" s="11"/>
    </row>
    <row r="49" spans="1:7" ht="16.5" customHeight="1" thickBot="1">
      <c r="A49" s="16"/>
      <c r="B49" s="17"/>
      <c r="C49" s="18">
        <f>SUM(C46:C47)</f>
        <v>3998.15</v>
      </c>
      <c r="D49" s="18">
        <f>SUM(D46:D47)</f>
        <v>7076.55</v>
      </c>
      <c r="E49" s="18">
        <f>SUM(E46:E47)</f>
        <v>3338.7900000000004</v>
      </c>
      <c r="F49" s="18">
        <f>SUM(F46:F47)</f>
        <v>0</v>
      </c>
      <c r="G49" s="19">
        <f>SUM(G46:G47)</f>
        <v>14413.490000000002</v>
      </c>
    </row>
  </sheetData>
  <printOptions gridLines="1"/>
  <pageMargins left="0.75" right="0.17" top="0.52" bottom="0.37" header="0.5" footer="0.17"/>
  <pageSetup fitToHeight="1" fitToWidth="1" horizontalDpi="600" verticalDpi="600" orientation="landscape" scale="74" r:id="rId1"/>
  <headerFooter alignWithMargins="0">
    <oddFooter>&amp;C&amp;F   &amp;A  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2007-11-19T20:11:59Z</cp:lastPrinted>
  <dcterms:created xsi:type="dcterms:W3CDTF">2007-11-19T19:26:04Z</dcterms:created>
  <dcterms:modified xsi:type="dcterms:W3CDTF">2007-11-19T20:12:02Z</dcterms:modified>
  <cp:category/>
  <cp:version/>
  <cp:contentType/>
  <cp:contentStatus/>
</cp:coreProperties>
</file>