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3" sheetId="1" r:id="rId1"/>
  </sheets>
  <definedNames>
    <definedName name="_xlnm.Print_Area" localSheetId="0">'P3'!$A$55:$AP$93</definedName>
  </definedNames>
  <calcPr fullCalcOnLoad="1"/>
</workbook>
</file>

<file path=xl/sharedStrings.xml><?xml version="1.0" encoding="utf-8"?>
<sst xmlns="http://schemas.openxmlformats.org/spreadsheetml/2006/main" count="143" uniqueCount="41">
  <si>
    <t>None</t>
  </si>
  <si>
    <t>ACT CODE</t>
  </si>
  <si>
    <t>DESCRIPTION</t>
  </si>
  <si>
    <t xml:space="preserve">  TOTAL  </t>
  </si>
  <si>
    <t>0    -</t>
  </si>
  <si>
    <t>10   -</t>
  </si>
  <si>
    <t>14   -</t>
  </si>
  <si>
    <t>15   -</t>
  </si>
  <si>
    <t>16   -</t>
  </si>
  <si>
    <t>17   -</t>
  </si>
  <si>
    <t>18   -</t>
  </si>
  <si>
    <t>20   -</t>
  </si>
  <si>
    <t>22   -</t>
  </si>
  <si>
    <t>24   -</t>
  </si>
  <si>
    <t>26   -</t>
  </si>
  <si>
    <t>28   -</t>
  </si>
  <si>
    <t>3    -</t>
  </si>
  <si>
    <t>30   -</t>
  </si>
  <si>
    <t>32   -</t>
  </si>
  <si>
    <t>34   -</t>
  </si>
  <si>
    <t>40   -</t>
  </si>
  <si>
    <t>5    -</t>
  </si>
  <si>
    <t>8    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</si>
  <si>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</si>
  <si>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</si>
  <si>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</si>
  <si>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</si>
  <si>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</si>
  <si>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</si>
  <si>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</si>
  <si>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</si>
  <si>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</si>
  <si>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</si>
  <si>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</si>
  <si>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</si>
  <si>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Contingency drawdown profile</t>
  </si>
  <si>
    <t>based on ECP 4 CD-2 baseline</t>
  </si>
  <si>
    <t>Contingency</t>
  </si>
  <si>
    <t>Contingency Spend Plan</t>
  </si>
  <si>
    <t>Contingency Drawdown Plan</t>
  </si>
  <si>
    <t>Contingency on work to go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</si>
</sst>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0"/>
    <numFmt numFmtId="167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.25"/>
      <name val="Arial"/>
      <family val="2"/>
    </font>
    <font>
      <b/>
      <sz val="20"/>
      <name val="Arial"/>
      <family val="2"/>
    </font>
    <font>
      <b/>
      <sz val="28"/>
      <color indexed="10"/>
      <name val="Arial"/>
      <family val="2"/>
    </font>
    <font>
      <b/>
      <sz val="2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19" applyAlignment="1">
      <alignment/>
    </xf>
    <xf numFmtId="164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9" fillId="0" borderId="0" xfId="0" applyFont="1" applyAlignment="1">
      <alignment/>
    </xf>
    <xf numFmtId="164" fontId="2" fillId="0" borderId="0" xfId="19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645"/>
          <c:w val="0.98975"/>
          <c:h val="0.8875"/>
        </c:manualLayout>
      </c:layout>
      <c:lineChart>
        <c:grouping val="standard"/>
        <c:varyColors val="0"/>
        <c:ser>
          <c:idx val="2"/>
          <c:order val="0"/>
          <c:tx>
            <c:strRef>
              <c:f>'P3'!$C$52</c:f>
              <c:strCache>
                <c:ptCount val="1"/>
                <c:pt idx="0">
                  <c:v>Contingency Drawdown Plan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'P3'!$D$49:$BF$49</c:f>
              <c:strCache>
                <c:ptCount val="5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</c:strCache>
            </c:strRef>
          </c:cat>
          <c:val>
            <c:numRef>
              <c:f>'P3'!$D$52:$BF$52</c:f>
              <c:numCache>
                <c:ptCount val="55"/>
                <c:pt idx="0">
                  <c:v>15911</c:v>
                </c:pt>
                <c:pt idx="1">
                  <c:v>15603.899350873558</c:v>
                </c:pt>
                <c:pt idx="2">
                  <c:v>15370.571921828603</c:v>
                </c:pt>
                <c:pt idx="3">
                  <c:v>15060.665535874594</c:v>
                </c:pt>
                <c:pt idx="4">
                  <c:v>14709.62469356398</c:v>
                </c:pt>
                <c:pt idx="5">
                  <c:v>14402.170874766935</c:v>
                </c:pt>
                <c:pt idx="6">
                  <c:v>14105.596643878183</c:v>
                </c:pt>
                <c:pt idx="7">
                  <c:v>10468.890822457011</c:v>
                </c:pt>
                <c:pt idx="8">
                  <c:v>10202.669562702851</c:v>
                </c:pt>
                <c:pt idx="9">
                  <c:v>9648.76217543678</c:v>
                </c:pt>
                <c:pt idx="10">
                  <c:v>9454.352082038533</c:v>
                </c:pt>
                <c:pt idx="11">
                  <c:v>9279.719490194047</c:v>
                </c:pt>
                <c:pt idx="12">
                  <c:v>9153.39266107313</c:v>
                </c:pt>
                <c:pt idx="13">
                  <c:v>8662.123838995925</c:v>
                </c:pt>
                <c:pt idx="14">
                  <c:v>8495.280600441958</c:v>
                </c:pt>
                <c:pt idx="15">
                  <c:v>8293.561856915958</c:v>
                </c:pt>
                <c:pt idx="16">
                  <c:v>8110.64939834956</c:v>
                </c:pt>
                <c:pt idx="17">
                  <c:v>7939.1953335405</c:v>
                </c:pt>
                <c:pt idx="18">
                  <c:v>7763.189304088114</c:v>
                </c:pt>
                <c:pt idx="19">
                  <c:v>7600.152449761756</c:v>
                </c:pt>
                <c:pt idx="20">
                  <c:v>7094.276137697671</c:v>
                </c:pt>
                <c:pt idx="21">
                  <c:v>6910.814304088114</c:v>
                </c:pt>
                <c:pt idx="22">
                  <c:v>6553.161340722325</c:v>
                </c:pt>
                <c:pt idx="23">
                  <c:v>6246.247086699813</c:v>
                </c:pt>
                <c:pt idx="24">
                  <c:v>5968.793069366756</c:v>
                </c:pt>
                <c:pt idx="25">
                  <c:v>5498.459360541398</c:v>
                </c:pt>
                <c:pt idx="26">
                  <c:v>5216.031537014018</c:v>
                </c:pt>
                <c:pt idx="27">
                  <c:v>4794.719740522063</c:v>
                </c:pt>
                <c:pt idx="28">
                  <c:v>4220.838646329673</c:v>
                </c:pt>
                <c:pt idx="29">
                  <c:v>3775.9135332504657</c:v>
                </c:pt>
                <c:pt idx="30">
                  <c:v>3440.6868439679574</c:v>
                </c:pt>
                <c:pt idx="31">
                  <c:v>3095.640075788964</c:v>
                </c:pt>
                <c:pt idx="32">
                  <c:v>2742.117235515502</c:v>
                </c:pt>
                <c:pt idx="33">
                  <c:v>2467.9987095159167</c:v>
                </c:pt>
                <c:pt idx="34">
                  <c:v>2156.493249775567</c:v>
                </c:pt>
                <c:pt idx="35">
                  <c:v>1879.4512637248802</c:v>
                </c:pt>
                <c:pt idx="36">
                  <c:v>1643.494682687659</c:v>
                </c:pt>
                <c:pt idx="37">
                  <c:v>1355.4259546992603</c:v>
                </c:pt>
                <c:pt idx="38">
                  <c:v>1103.537497410399</c:v>
                </c:pt>
                <c:pt idx="39">
                  <c:v>887.7410184034244</c:v>
                </c:pt>
                <c:pt idx="40">
                  <c:v>732.1109168910979</c:v>
                </c:pt>
                <c:pt idx="41">
                  <c:v>612.4943115116351</c:v>
                </c:pt>
                <c:pt idx="42">
                  <c:v>519.8755653960354</c:v>
                </c:pt>
                <c:pt idx="43">
                  <c:v>434.173058663075</c:v>
                </c:pt>
                <c:pt idx="44">
                  <c:v>340.00429010427376</c:v>
                </c:pt>
                <c:pt idx="45">
                  <c:v>256.30307817139624</c:v>
                </c:pt>
                <c:pt idx="46">
                  <c:v>156.40511273392644</c:v>
                </c:pt>
                <c:pt idx="47">
                  <c:v>94.84567709412256</c:v>
                </c:pt>
                <c:pt idx="48">
                  <c:v>64.1297260203017</c:v>
                </c:pt>
                <c:pt idx="49">
                  <c:v>50.846622298183064</c:v>
                </c:pt>
                <c:pt idx="50">
                  <c:v>38.338529797665146</c:v>
                </c:pt>
                <c:pt idx="51">
                  <c:v>25.830437297147228</c:v>
                </c:pt>
                <c:pt idx="52">
                  <c:v>12.841641633864306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axId val="62261851"/>
        <c:axId val="23485748"/>
      </c:lineChart>
      <c:lineChart>
        <c:grouping val="standard"/>
        <c:varyColors val="0"/>
        <c:ser>
          <c:idx val="3"/>
          <c:order val="1"/>
          <c:tx>
            <c:strRef>
              <c:f>'P3'!$C$53</c:f>
              <c:strCache>
                <c:ptCount val="1"/>
                <c:pt idx="0">
                  <c:v>Contingency on work to go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'P3'!$D$49:$BF$49</c:f>
              <c:strCache>
                <c:ptCount val="5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</c:strCache>
            </c:strRef>
          </c:cat>
          <c:val>
            <c:numRef>
              <c:f>'P3'!$D$53:$BF$53</c:f>
              <c:numCache>
                <c:ptCount val="55"/>
                <c:pt idx="0">
                  <c:v>0.2568237212080125</c:v>
                </c:pt>
                <c:pt idx="1">
                  <c:v>0.25637261558626834</c:v>
                </c:pt>
                <c:pt idx="2">
                  <c:v>0.2561094337486119</c:v>
                </c:pt>
                <c:pt idx="3">
                  <c:v>0.25548835511023876</c:v>
                </c:pt>
                <c:pt idx="4">
                  <c:v>0.25479499256422145</c:v>
                </c:pt>
                <c:pt idx="5">
                  <c:v>0.25426037954107045</c:v>
                </c:pt>
                <c:pt idx="6">
                  <c:v>0.2537965391571851</c:v>
                </c:pt>
                <c:pt idx="7">
                  <c:v>0.22996530275729854</c:v>
                </c:pt>
                <c:pt idx="8">
                  <c:v>0.22911777411997192</c:v>
                </c:pt>
                <c:pt idx="9">
                  <c:v>0.22541609046836966</c:v>
                </c:pt>
                <c:pt idx="10">
                  <c:v>0.22499113430241358</c:v>
                </c:pt>
                <c:pt idx="11">
                  <c:v>0.2246683930075125</c:v>
                </c:pt>
                <c:pt idx="12">
                  <c:v>0.22473278810084382</c:v>
                </c:pt>
                <c:pt idx="13">
                  <c:v>0.22404621328102348</c:v>
                </c:pt>
                <c:pt idx="14">
                  <c:v>0.22341264210334175</c:v>
                </c:pt>
                <c:pt idx="15">
                  <c:v>0.22255856086597828</c:v>
                </c:pt>
                <c:pt idx="16">
                  <c:v>0.22175611055742428</c:v>
                </c:pt>
                <c:pt idx="17">
                  <c:v>0.2209805372629736</c:v>
                </c:pt>
                <c:pt idx="18">
                  <c:v>0.220183253138077</c:v>
                </c:pt>
                <c:pt idx="19">
                  <c:v>0.21942117457128352</c:v>
                </c:pt>
                <c:pt idx="20">
                  <c:v>0.21580902214806505</c:v>
                </c:pt>
                <c:pt idx="21">
                  <c:v>0.2147975235474896</c:v>
                </c:pt>
                <c:pt idx="22">
                  <c:v>0.21296653692129935</c:v>
                </c:pt>
                <c:pt idx="23">
                  <c:v>0.2112278227063789</c:v>
                </c:pt>
                <c:pt idx="24">
                  <c:v>0.20959212487237922</c:v>
                </c:pt>
                <c:pt idx="25">
                  <c:v>0.20676668690337935</c:v>
                </c:pt>
                <c:pt idx="26">
                  <c:v>0.20476163286855292</c:v>
                </c:pt>
                <c:pt idx="27">
                  <c:v>0.2014370195465692</c:v>
                </c:pt>
                <c:pt idx="28">
                  <c:v>0.19667329449187643</c:v>
                </c:pt>
                <c:pt idx="29">
                  <c:v>0.19204507685798247</c:v>
                </c:pt>
                <c:pt idx="30">
                  <c:v>0.18787464155560465</c:v>
                </c:pt>
                <c:pt idx="31">
                  <c:v>0.1822846484517456</c:v>
                </c:pt>
                <c:pt idx="32">
                  <c:v>0.17660495779805913</c:v>
                </c:pt>
                <c:pt idx="33">
                  <c:v>0.17255998620063864</c:v>
                </c:pt>
                <c:pt idx="34">
                  <c:v>0.16872137979833787</c:v>
                </c:pt>
                <c:pt idx="35">
                  <c:v>0.16586869829151268</c:v>
                </c:pt>
                <c:pt idx="36">
                  <c:v>0.16404893273088703</c:v>
                </c:pt>
                <c:pt idx="37">
                  <c:v>0.1621792623275894</c:v>
                </c:pt>
                <c:pt idx="38">
                  <c:v>0.1600795586662945</c:v>
                </c:pt>
                <c:pt idx="39">
                  <c:v>0.15962663550170889</c:v>
                </c:pt>
                <c:pt idx="40">
                  <c:v>0.1624124731529754</c:v>
                </c:pt>
                <c:pt idx="41">
                  <c:v>0.1635857582689726</c:v>
                </c:pt>
                <c:pt idx="42">
                  <c:v>0.15925115197925915</c:v>
                </c:pt>
                <c:pt idx="43">
                  <c:v>0.1535082794655044</c:v>
                </c:pt>
                <c:pt idx="44">
                  <c:v>0.14425622928934476</c:v>
                </c:pt>
                <c:pt idx="45">
                  <c:v>0.1318017356874542</c:v>
                </c:pt>
                <c:pt idx="46">
                  <c:v>0.10987421695025314</c:v>
                </c:pt>
                <c:pt idx="47">
                  <c:v>0.08914124137216342</c:v>
                </c:pt>
                <c:pt idx="48">
                  <c:v>0.07567242661885262</c:v>
                </c:pt>
                <c:pt idx="49">
                  <c:v>0.07562214496487978</c:v>
                </c:pt>
                <c:pt idx="50">
                  <c:v>0.0755215603985015</c:v>
                </c:pt>
                <c:pt idx="51">
                  <c:v>0.07532434171699243</c:v>
                </c:pt>
                <c:pt idx="52">
                  <c:v>0.07558024199140848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axId val="10045141"/>
        <c:axId val="23297406"/>
      </c:lineChart>
      <c:catAx>
        <c:axId val="622618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85748"/>
        <c:crosses val="autoZero"/>
        <c:auto val="1"/>
        <c:lblOffset val="100"/>
        <c:noMultiLvlLbl val="0"/>
      </c:catAx>
      <c:valAx>
        <c:axId val="23485748"/>
        <c:scaling>
          <c:orientation val="minMax"/>
          <c:max val="1900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261851"/>
        <c:crossesAt val="1"/>
        <c:crossBetween val="midCat"/>
        <c:dispUnits/>
        <c:majorUnit val="1000"/>
      </c:valAx>
      <c:catAx>
        <c:axId val="10045141"/>
        <c:scaling>
          <c:orientation val="minMax"/>
        </c:scaling>
        <c:axPos val="b"/>
        <c:delete val="1"/>
        <c:majorTickMark val="in"/>
        <c:minorTickMark val="none"/>
        <c:tickLblPos val="nextTo"/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  <c:max val="0.26"/>
          <c:min val="0.07"/>
        </c:scaling>
        <c:axPos val="l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045141"/>
        <c:crosses val="max"/>
        <c:crossBetween val="midCat"/>
        <c:dispUnits/>
        <c:majorUnit val="0.0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0.631</cdr:y>
    </cdr:from>
    <cdr:to>
      <cdr:x>0.53575</cdr:x>
      <cdr:y>0.683</cdr:y>
    </cdr:to>
    <cdr:sp>
      <cdr:nvSpPr>
        <cdr:cNvPr id="1" name="TextBox 1"/>
        <cdr:cNvSpPr txBox="1">
          <a:spLocks noChangeArrowheads="1"/>
        </cdr:cNvSpPr>
      </cdr:nvSpPr>
      <cdr:spPr>
        <a:xfrm>
          <a:off x="7934325" y="6000750"/>
          <a:ext cx="3524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</a:p>
      </cdr:txBody>
    </cdr:sp>
  </cdr:relSizeAnchor>
  <cdr:relSizeAnchor xmlns:cdr="http://schemas.openxmlformats.org/drawingml/2006/chartDrawing">
    <cdr:from>
      <cdr:x>0.5465</cdr:x>
      <cdr:y>0.304</cdr:y>
    </cdr:from>
    <cdr:to>
      <cdr:x>0.57725</cdr:x>
      <cdr:y>0.356</cdr:y>
    </cdr:to>
    <cdr:sp>
      <cdr:nvSpPr>
        <cdr:cNvPr id="2" name="TextBox 2"/>
        <cdr:cNvSpPr txBox="1">
          <a:spLocks noChangeArrowheads="1"/>
        </cdr:cNvSpPr>
      </cdr:nvSpPr>
      <cdr:spPr>
        <a:xfrm>
          <a:off x="8458200" y="2886075"/>
          <a:ext cx="476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% </a:t>
          </a:r>
        </a:p>
      </cdr:txBody>
    </cdr:sp>
  </cdr:relSizeAnchor>
  <cdr:relSizeAnchor xmlns:cdr="http://schemas.openxmlformats.org/drawingml/2006/chartDrawing">
    <cdr:from>
      <cdr:x>0.39075</cdr:x>
      <cdr:y>0.011</cdr:y>
    </cdr:from>
    <cdr:to>
      <cdr:x>0.667</cdr:x>
      <cdr:y>0.051</cdr:y>
    </cdr:to>
    <cdr:sp>
      <cdr:nvSpPr>
        <cdr:cNvPr id="3" name="TextBox 3"/>
        <cdr:cNvSpPr txBox="1">
          <a:spLocks noChangeArrowheads="1"/>
        </cdr:cNvSpPr>
      </cdr:nvSpPr>
      <cdr:spPr>
        <a:xfrm>
          <a:off x="6038850" y="95250"/>
          <a:ext cx="42767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CD-2 Contingency Drawdown Plan</a:t>
          </a:r>
        </a:p>
      </cdr:txBody>
    </cdr:sp>
  </cdr:relSizeAnchor>
  <cdr:relSizeAnchor xmlns:cdr="http://schemas.openxmlformats.org/drawingml/2006/chartDrawing">
    <cdr:from>
      <cdr:x>0.07825</cdr:x>
      <cdr:y>0.95425</cdr:y>
    </cdr:from>
    <cdr:to>
      <cdr:x>0.954</cdr:x>
      <cdr:y>0.99025</cdr:y>
    </cdr:to>
    <cdr:sp>
      <cdr:nvSpPr>
        <cdr:cNvPr id="4" name="TextBox 4"/>
        <cdr:cNvSpPr txBox="1">
          <a:spLocks noChangeArrowheads="1"/>
        </cdr:cNvSpPr>
      </cdr:nvSpPr>
      <cdr:spPr>
        <a:xfrm>
          <a:off x="1209675" y="9077325"/>
          <a:ext cx="13554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FY04                         |                                 FY05                                     |                                     FY06                                      |                               FY07                                       |                   FY08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54</xdr:row>
      <xdr:rowOff>95250</xdr:rowOff>
    </xdr:from>
    <xdr:to>
      <xdr:col>41</xdr:col>
      <xdr:colOff>19050</xdr:colOff>
      <xdr:row>92</xdr:row>
      <xdr:rowOff>0</xdr:rowOff>
    </xdr:to>
    <xdr:graphicFrame>
      <xdr:nvGraphicFramePr>
        <xdr:cNvPr id="1" name="Chart 7"/>
        <xdr:cNvGraphicFramePr/>
      </xdr:nvGraphicFramePr>
      <xdr:xfrm>
        <a:off x="190500" y="8839200"/>
        <a:ext cx="15478125" cy="951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4"/>
  <sheetViews>
    <sheetView tabSelected="1" zoomScale="75" zoomScaleNormal="75" workbookViewId="0" topLeftCell="E53">
      <selection activeCell="A55" sqref="A55:AP92"/>
    </sheetView>
  </sheetViews>
  <sheetFormatPr defaultColWidth="9.140625" defaultRowHeight="12.75"/>
  <cols>
    <col min="1" max="3" width="6.57421875" style="0" customWidth="1"/>
    <col min="4" max="4" width="7.140625" style="0" customWidth="1"/>
    <col min="5" max="10" width="5.57421875" style="8" customWidth="1"/>
    <col min="11" max="11" width="7.28125" style="8" customWidth="1"/>
    <col min="12" max="12" width="5.57421875" style="8" customWidth="1"/>
    <col min="13" max="55" width="5.57421875" style="0" customWidth="1"/>
    <col min="56" max="56" width="9.421875" style="0" customWidth="1"/>
    <col min="57" max="59" width="5.57421875" style="0" customWidth="1"/>
    <col min="60" max="60" width="7.28125" style="0" customWidth="1"/>
    <col min="61" max="16384" width="6.57421875" style="0" customWidth="1"/>
  </cols>
  <sheetData>
    <row r="1" ht="12.75">
      <c r="B1" t="s">
        <v>35</v>
      </c>
    </row>
    <row r="2" ht="12.75">
      <c r="B2" t="s">
        <v>36</v>
      </c>
    </row>
    <row r="3" spans="1:61" ht="12.75">
      <c r="A3" t="s">
        <v>0</v>
      </c>
      <c r="B3" t="s">
        <v>1</v>
      </c>
      <c r="C3" t="s">
        <v>2</v>
      </c>
      <c r="D3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t="s">
        <v>32</v>
      </c>
      <c r="N3" t="s">
        <v>33</v>
      </c>
      <c r="O3" t="s">
        <v>34</v>
      </c>
      <c r="P3" t="s">
        <v>23</v>
      </c>
      <c r="Q3" t="s">
        <v>24</v>
      </c>
      <c r="R3" t="s">
        <v>25</v>
      </c>
      <c r="S3" t="s">
        <v>26</v>
      </c>
      <c r="T3" t="s">
        <v>27</v>
      </c>
      <c r="U3" t="s">
        <v>28</v>
      </c>
      <c r="V3" t="s">
        <v>29</v>
      </c>
      <c r="W3" t="s">
        <v>30</v>
      </c>
      <c r="X3" t="s">
        <v>31</v>
      </c>
      <c r="Y3" t="s">
        <v>32</v>
      </c>
      <c r="Z3" t="s">
        <v>33</v>
      </c>
      <c r="AA3" t="s">
        <v>34</v>
      </c>
      <c r="AB3" t="s">
        <v>23</v>
      </c>
      <c r="AC3" t="s">
        <v>24</v>
      </c>
      <c r="AD3" t="s">
        <v>25</v>
      </c>
      <c r="AE3" t="s">
        <v>26</v>
      </c>
      <c r="AF3" t="s">
        <v>27</v>
      </c>
      <c r="AG3" t="s">
        <v>28</v>
      </c>
      <c r="AH3" t="s">
        <v>29</v>
      </c>
      <c r="AI3" t="s">
        <v>30</v>
      </c>
      <c r="AJ3" t="s">
        <v>31</v>
      </c>
      <c r="AK3" t="s">
        <v>32</v>
      </c>
      <c r="AL3" t="s">
        <v>33</v>
      </c>
      <c r="AM3" t="s">
        <v>34</v>
      </c>
      <c r="AN3" t="s">
        <v>23</v>
      </c>
      <c r="AO3" t="s">
        <v>24</v>
      </c>
      <c r="AP3" t="s">
        <v>25</v>
      </c>
      <c r="AQ3" t="s">
        <v>26</v>
      </c>
      <c r="AR3" t="s">
        <v>27</v>
      </c>
      <c r="AS3" t="s">
        <v>28</v>
      </c>
      <c r="AT3" t="s">
        <v>29</v>
      </c>
      <c r="AU3" t="s">
        <v>30</v>
      </c>
      <c r="AV3" t="s">
        <v>31</v>
      </c>
      <c r="AW3" t="s">
        <v>32</v>
      </c>
      <c r="AX3" t="s">
        <v>33</v>
      </c>
      <c r="AY3" t="s">
        <v>34</v>
      </c>
      <c r="AZ3" t="s">
        <v>23</v>
      </c>
      <c r="BA3" t="s">
        <v>24</v>
      </c>
      <c r="BB3" t="s">
        <v>25</v>
      </c>
      <c r="BC3" t="s">
        <v>26</v>
      </c>
      <c r="BD3" t="s">
        <v>27</v>
      </c>
      <c r="BE3" t="s">
        <v>28</v>
      </c>
      <c r="BF3" t="s">
        <v>29</v>
      </c>
      <c r="BG3" t="s">
        <v>30</v>
      </c>
      <c r="BH3" t="s">
        <v>31</v>
      </c>
      <c r="BI3" t="s">
        <v>3</v>
      </c>
    </row>
    <row r="4" spans="1:61" ht="12.75">
      <c r="A4" t="s">
        <v>4</v>
      </c>
      <c r="B4">
        <v>0</v>
      </c>
      <c r="C4" s="1">
        <v>0</v>
      </c>
      <c r="AQ4">
        <v>17</v>
      </c>
      <c r="AR4">
        <v>18</v>
      </c>
      <c r="AS4">
        <v>18</v>
      </c>
      <c r="AT4">
        <v>18</v>
      </c>
      <c r="AU4">
        <v>19</v>
      </c>
      <c r="AV4">
        <v>16</v>
      </c>
      <c r="AW4">
        <v>107</v>
      </c>
      <c r="AX4">
        <v>94</v>
      </c>
      <c r="AY4">
        <v>74</v>
      </c>
      <c r="AZ4">
        <v>85</v>
      </c>
      <c r="BA4">
        <v>80</v>
      </c>
      <c r="BB4">
        <v>80</v>
      </c>
      <c r="BC4">
        <v>85</v>
      </c>
      <c r="BD4">
        <v>77</v>
      </c>
      <c r="BE4">
        <v>6</v>
      </c>
      <c r="BI4">
        <f>SUM(D4:BH4)</f>
        <v>794</v>
      </c>
    </row>
    <row r="5" spans="1:61" ht="12.75">
      <c r="A5" t="s">
        <v>16</v>
      </c>
      <c r="B5">
        <v>3</v>
      </c>
      <c r="C5" s="1">
        <v>0.03</v>
      </c>
      <c r="D5">
        <v>14</v>
      </c>
      <c r="E5" s="8">
        <v>14</v>
      </c>
      <c r="F5" s="8">
        <v>16</v>
      </c>
      <c r="G5" s="8">
        <v>16</v>
      </c>
      <c r="H5" s="8">
        <v>14</v>
      </c>
      <c r="I5" s="8">
        <v>16</v>
      </c>
      <c r="J5" s="8">
        <v>15</v>
      </c>
      <c r="K5" s="8">
        <v>16</v>
      </c>
      <c r="L5" s="8">
        <v>15</v>
      </c>
      <c r="M5">
        <v>9</v>
      </c>
      <c r="N5">
        <v>9</v>
      </c>
      <c r="O5">
        <v>9</v>
      </c>
      <c r="P5">
        <v>9</v>
      </c>
      <c r="Q5">
        <v>9</v>
      </c>
      <c r="R5">
        <v>10</v>
      </c>
      <c r="S5">
        <v>9</v>
      </c>
      <c r="T5">
        <v>9</v>
      </c>
      <c r="U5">
        <v>9</v>
      </c>
      <c r="V5">
        <v>9</v>
      </c>
      <c r="W5">
        <v>10</v>
      </c>
      <c r="X5">
        <v>9</v>
      </c>
      <c r="AJ5">
        <v>6</v>
      </c>
      <c r="AK5">
        <v>6</v>
      </c>
      <c r="AL5">
        <v>12</v>
      </c>
      <c r="AM5">
        <v>16</v>
      </c>
      <c r="AN5">
        <v>24</v>
      </c>
      <c r="AO5">
        <v>22</v>
      </c>
      <c r="AP5">
        <v>24</v>
      </c>
      <c r="AQ5">
        <v>11</v>
      </c>
      <c r="BI5">
        <f aca="true" t="shared" si="0" ref="BI5:BI23">SUM(D5:BH5)</f>
        <v>367</v>
      </c>
    </row>
    <row r="6" spans="1:61" ht="12.75">
      <c r="A6" t="s">
        <v>21</v>
      </c>
      <c r="B6">
        <v>5</v>
      </c>
      <c r="C6" s="1">
        <v>0.05</v>
      </c>
      <c r="AI6">
        <v>1</v>
      </c>
      <c r="AJ6">
        <v>3</v>
      </c>
      <c r="AK6">
        <v>4</v>
      </c>
      <c r="AL6">
        <v>24</v>
      </c>
      <c r="AM6">
        <v>52</v>
      </c>
      <c r="AN6">
        <v>72</v>
      </c>
      <c r="AO6">
        <v>65</v>
      </c>
      <c r="AP6">
        <v>72</v>
      </c>
      <c r="AQ6">
        <v>68</v>
      </c>
      <c r="AR6">
        <v>42</v>
      </c>
      <c r="BI6">
        <f t="shared" si="0"/>
        <v>403</v>
      </c>
    </row>
    <row r="7" spans="1:61" ht="12.75">
      <c r="A7" t="s">
        <v>22</v>
      </c>
      <c r="B7">
        <v>8</v>
      </c>
      <c r="C7" s="1">
        <v>0.08</v>
      </c>
      <c r="AF7">
        <v>3</v>
      </c>
      <c r="AG7">
        <v>6</v>
      </c>
      <c r="AH7">
        <v>6</v>
      </c>
      <c r="AI7">
        <v>13</v>
      </c>
      <c r="AJ7">
        <v>14</v>
      </c>
      <c r="AK7">
        <v>26</v>
      </c>
      <c r="AL7">
        <v>59</v>
      </c>
      <c r="AM7">
        <v>88</v>
      </c>
      <c r="AN7">
        <v>120</v>
      </c>
      <c r="AO7">
        <v>109</v>
      </c>
      <c r="AP7">
        <v>120</v>
      </c>
      <c r="AQ7">
        <v>115</v>
      </c>
      <c r="AR7">
        <v>13</v>
      </c>
      <c r="BI7">
        <f t="shared" si="0"/>
        <v>692</v>
      </c>
    </row>
    <row r="8" spans="1:61" ht="12.75">
      <c r="A8" t="s">
        <v>5</v>
      </c>
      <c r="B8">
        <v>10</v>
      </c>
      <c r="C8" s="1">
        <v>0.1</v>
      </c>
      <c r="D8">
        <v>17</v>
      </c>
      <c r="E8" s="8">
        <v>16</v>
      </c>
      <c r="F8" s="8">
        <v>19</v>
      </c>
      <c r="G8" s="8">
        <v>27</v>
      </c>
      <c r="H8" s="8">
        <v>18</v>
      </c>
      <c r="I8" s="8">
        <v>39</v>
      </c>
      <c r="J8" s="8">
        <v>36</v>
      </c>
      <c r="K8" s="8">
        <v>18</v>
      </c>
      <c r="L8" s="8">
        <v>17</v>
      </c>
      <c r="M8">
        <v>21</v>
      </c>
      <c r="N8">
        <v>17</v>
      </c>
      <c r="O8">
        <v>18</v>
      </c>
      <c r="P8">
        <v>17</v>
      </c>
      <c r="Q8">
        <v>17</v>
      </c>
      <c r="R8">
        <v>19</v>
      </c>
      <c r="S8">
        <v>17</v>
      </c>
      <c r="T8">
        <v>17</v>
      </c>
      <c r="U8">
        <v>18</v>
      </c>
      <c r="V8">
        <v>17</v>
      </c>
      <c r="W8">
        <v>19</v>
      </c>
      <c r="X8">
        <v>18</v>
      </c>
      <c r="Y8">
        <v>41</v>
      </c>
      <c r="Z8">
        <v>27</v>
      </c>
      <c r="AA8">
        <v>28</v>
      </c>
      <c r="AB8">
        <v>28</v>
      </c>
      <c r="AC8">
        <v>27</v>
      </c>
      <c r="AD8">
        <v>42</v>
      </c>
      <c r="AE8">
        <v>31</v>
      </c>
      <c r="AF8">
        <v>40</v>
      </c>
      <c r="AG8">
        <v>43</v>
      </c>
      <c r="AH8">
        <v>39</v>
      </c>
      <c r="AI8">
        <v>45</v>
      </c>
      <c r="AJ8">
        <v>63</v>
      </c>
      <c r="AK8">
        <v>83</v>
      </c>
      <c r="AL8">
        <v>71</v>
      </c>
      <c r="AM8">
        <v>60</v>
      </c>
      <c r="AN8">
        <v>78</v>
      </c>
      <c r="AO8">
        <v>71</v>
      </c>
      <c r="AP8">
        <v>78</v>
      </c>
      <c r="AQ8">
        <v>74</v>
      </c>
      <c r="AR8">
        <v>59</v>
      </c>
      <c r="AS8">
        <v>19</v>
      </c>
      <c r="AT8">
        <v>19</v>
      </c>
      <c r="AU8">
        <v>20</v>
      </c>
      <c r="AV8">
        <v>18</v>
      </c>
      <c r="BI8">
        <f t="shared" si="0"/>
        <v>1526</v>
      </c>
    </row>
    <row r="9" spans="1:61" ht="12.75">
      <c r="A9" t="s">
        <v>6</v>
      </c>
      <c r="B9">
        <v>14</v>
      </c>
      <c r="C9" s="1">
        <v>0.14</v>
      </c>
      <c r="Y9">
        <v>13</v>
      </c>
      <c r="Z9">
        <v>12</v>
      </c>
      <c r="AA9">
        <v>13</v>
      </c>
      <c r="AB9">
        <v>36</v>
      </c>
      <c r="AC9">
        <v>38</v>
      </c>
      <c r="AD9">
        <v>44</v>
      </c>
      <c r="AE9">
        <v>13</v>
      </c>
      <c r="AF9">
        <v>8</v>
      </c>
      <c r="AG9">
        <v>26</v>
      </c>
      <c r="AH9">
        <v>18</v>
      </c>
      <c r="AI9">
        <v>48</v>
      </c>
      <c r="AJ9">
        <v>56</v>
      </c>
      <c r="AK9">
        <v>86</v>
      </c>
      <c r="AL9">
        <v>96</v>
      </c>
      <c r="AM9">
        <v>92</v>
      </c>
      <c r="AN9">
        <v>56</v>
      </c>
      <c r="AO9">
        <v>45</v>
      </c>
      <c r="AP9">
        <v>44</v>
      </c>
      <c r="AQ9">
        <v>40</v>
      </c>
      <c r="AR9">
        <v>33</v>
      </c>
      <c r="BI9">
        <f t="shared" si="0"/>
        <v>817</v>
      </c>
    </row>
    <row r="10" spans="1:61" ht="12.75">
      <c r="A10" t="s">
        <v>7</v>
      </c>
      <c r="B10">
        <v>15</v>
      </c>
      <c r="C10" s="1">
        <v>0.15</v>
      </c>
      <c r="D10">
        <v>12</v>
      </c>
      <c r="E10" s="8">
        <v>12</v>
      </c>
      <c r="F10" s="8">
        <v>13</v>
      </c>
      <c r="G10" s="8">
        <v>13</v>
      </c>
      <c r="H10" s="8">
        <v>12</v>
      </c>
      <c r="I10" s="8">
        <v>13</v>
      </c>
      <c r="J10" s="8">
        <v>12</v>
      </c>
      <c r="K10" s="8">
        <v>13</v>
      </c>
      <c r="L10" s="8">
        <v>12</v>
      </c>
      <c r="M10">
        <v>20</v>
      </c>
      <c r="N10">
        <v>19</v>
      </c>
      <c r="O10">
        <v>16</v>
      </c>
      <c r="P10">
        <v>19</v>
      </c>
      <c r="Q10">
        <v>19</v>
      </c>
      <c r="R10">
        <v>22</v>
      </c>
      <c r="S10">
        <v>20</v>
      </c>
      <c r="T10">
        <v>20</v>
      </c>
      <c r="U10">
        <v>21</v>
      </c>
      <c r="V10">
        <v>19</v>
      </c>
      <c r="W10">
        <v>22</v>
      </c>
      <c r="X10">
        <v>20</v>
      </c>
      <c r="Y10">
        <v>20</v>
      </c>
      <c r="Z10">
        <v>19</v>
      </c>
      <c r="AA10">
        <v>16</v>
      </c>
      <c r="AB10">
        <v>20</v>
      </c>
      <c r="AC10">
        <v>19</v>
      </c>
      <c r="AD10">
        <v>22</v>
      </c>
      <c r="AE10">
        <v>30</v>
      </c>
      <c r="AF10">
        <v>33</v>
      </c>
      <c r="AG10">
        <v>33</v>
      </c>
      <c r="AH10">
        <v>30</v>
      </c>
      <c r="AI10">
        <v>35</v>
      </c>
      <c r="AJ10">
        <v>30</v>
      </c>
      <c r="AK10">
        <v>33</v>
      </c>
      <c r="AL10">
        <v>30</v>
      </c>
      <c r="AM10">
        <v>24</v>
      </c>
      <c r="AN10">
        <v>33</v>
      </c>
      <c r="AO10">
        <v>30</v>
      </c>
      <c r="AP10">
        <v>33</v>
      </c>
      <c r="AQ10">
        <v>32</v>
      </c>
      <c r="AR10">
        <v>33</v>
      </c>
      <c r="AS10">
        <v>32</v>
      </c>
      <c r="AT10">
        <v>32</v>
      </c>
      <c r="AU10">
        <v>33</v>
      </c>
      <c r="AV10">
        <v>22</v>
      </c>
      <c r="AW10">
        <v>37</v>
      </c>
      <c r="AX10">
        <v>32</v>
      </c>
      <c r="AY10">
        <v>24</v>
      </c>
      <c r="AZ10">
        <v>37</v>
      </c>
      <c r="BA10">
        <v>34</v>
      </c>
      <c r="BB10">
        <v>34</v>
      </c>
      <c r="BC10">
        <v>35</v>
      </c>
      <c r="BD10">
        <v>34</v>
      </c>
      <c r="BI10">
        <f t="shared" si="0"/>
        <v>1290</v>
      </c>
    </row>
    <row r="11" spans="1:61" ht="12.75">
      <c r="A11" t="s">
        <v>8</v>
      </c>
      <c r="B11">
        <v>16</v>
      </c>
      <c r="C11" s="1">
        <v>0.16</v>
      </c>
      <c r="D11">
        <v>6</v>
      </c>
      <c r="E11" s="8">
        <v>8</v>
      </c>
      <c r="F11" s="8">
        <v>9</v>
      </c>
      <c r="G11" s="8">
        <v>8</v>
      </c>
      <c r="H11" s="8">
        <v>8</v>
      </c>
      <c r="I11" s="8">
        <v>8</v>
      </c>
      <c r="J11" s="8">
        <v>8</v>
      </c>
      <c r="K11" s="8">
        <v>8</v>
      </c>
      <c r="L11" s="8">
        <v>8</v>
      </c>
      <c r="M11">
        <v>8</v>
      </c>
      <c r="N11">
        <v>8</v>
      </c>
      <c r="O11">
        <v>8</v>
      </c>
      <c r="P11">
        <v>7</v>
      </c>
      <c r="Q11">
        <v>4</v>
      </c>
      <c r="R11">
        <v>5</v>
      </c>
      <c r="S11">
        <v>5</v>
      </c>
      <c r="T11">
        <v>5</v>
      </c>
      <c r="U11">
        <v>7</v>
      </c>
      <c r="V11">
        <v>7</v>
      </c>
      <c r="W11">
        <v>8</v>
      </c>
      <c r="X11">
        <v>8</v>
      </c>
      <c r="Y11">
        <v>15</v>
      </c>
      <c r="Z11">
        <v>16</v>
      </c>
      <c r="AA11">
        <v>17</v>
      </c>
      <c r="AB11">
        <v>17</v>
      </c>
      <c r="AC11">
        <v>16</v>
      </c>
      <c r="AD11">
        <v>38</v>
      </c>
      <c r="AE11">
        <v>41</v>
      </c>
      <c r="AF11">
        <v>42</v>
      </c>
      <c r="AG11">
        <v>40</v>
      </c>
      <c r="AH11">
        <v>36</v>
      </c>
      <c r="AI11">
        <v>42</v>
      </c>
      <c r="AJ11">
        <v>50</v>
      </c>
      <c r="AK11">
        <v>107</v>
      </c>
      <c r="AL11">
        <v>98</v>
      </c>
      <c r="AM11">
        <v>91</v>
      </c>
      <c r="AN11">
        <v>108</v>
      </c>
      <c r="AO11">
        <v>98</v>
      </c>
      <c r="AP11">
        <v>91</v>
      </c>
      <c r="AQ11">
        <v>86</v>
      </c>
      <c r="AR11">
        <v>82</v>
      </c>
      <c r="AS11">
        <v>37</v>
      </c>
      <c r="AT11">
        <v>6</v>
      </c>
      <c r="AU11">
        <v>3</v>
      </c>
      <c r="BI11">
        <f t="shared" si="0"/>
        <v>1328</v>
      </c>
    </row>
    <row r="12" spans="1:61" ht="12.75">
      <c r="A12" t="s">
        <v>9</v>
      </c>
      <c r="B12">
        <v>17</v>
      </c>
      <c r="C12" s="1">
        <v>0.17</v>
      </c>
      <c r="D12">
        <v>184</v>
      </c>
      <c r="E12" s="8">
        <v>182</v>
      </c>
      <c r="F12" s="8">
        <v>209</v>
      </c>
      <c r="G12" s="8">
        <v>200</v>
      </c>
      <c r="H12" s="8">
        <v>182</v>
      </c>
      <c r="I12" s="8">
        <v>200</v>
      </c>
      <c r="J12" s="8">
        <v>191</v>
      </c>
      <c r="K12" s="8">
        <v>200</v>
      </c>
      <c r="L12" s="8">
        <v>191</v>
      </c>
      <c r="M12">
        <v>190</v>
      </c>
      <c r="N12">
        <v>181</v>
      </c>
      <c r="O12">
        <v>184</v>
      </c>
      <c r="P12">
        <v>181</v>
      </c>
      <c r="Q12">
        <v>181</v>
      </c>
      <c r="R12">
        <v>208</v>
      </c>
      <c r="S12">
        <v>190</v>
      </c>
      <c r="T12">
        <v>190</v>
      </c>
      <c r="U12">
        <v>199</v>
      </c>
      <c r="V12">
        <v>181</v>
      </c>
      <c r="W12">
        <v>208</v>
      </c>
      <c r="X12">
        <v>196</v>
      </c>
      <c r="Y12">
        <v>153</v>
      </c>
      <c r="Z12">
        <v>146</v>
      </c>
      <c r="AA12">
        <v>146</v>
      </c>
      <c r="AB12">
        <v>153</v>
      </c>
      <c r="AC12">
        <v>146</v>
      </c>
      <c r="AD12">
        <v>168</v>
      </c>
      <c r="AE12">
        <v>146</v>
      </c>
      <c r="AF12">
        <v>160</v>
      </c>
      <c r="AG12">
        <v>160</v>
      </c>
      <c r="AH12">
        <v>146</v>
      </c>
      <c r="AI12">
        <v>168</v>
      </c>
      <c r="AJ12">
        <v>151</v>
      </c>
      <c r="AK12">
        <v>176</v>
      </c>
      <c r="AL12">
        <v>160</v>
      </c>
      <c r="AM12">
        <v>152</v>
      </c>
      <c r="AN12">
        <v>167</v>
      </c>
      <c r="AO12">
        <v>151</v>
      </c>
      <c r="AP12">
        <v>166</v>
      </c>
      <c r="AQ12">
        <v>159</v>
      </c>
      <c r="AR12">
        <v>166</v>
      </c>
      <c r="AS12">
        <v>159</v>
      </c>
      <c r="AT12">
        <v>164</v>
      </c>
      <c r="AU12">
        <v>174</v>
      </c>
      <c r="AV12">
        <v>144</v>
      </c>
      <c r="AW12">
        <v>50</v>
      </c>
      <c r="AX12">
        <v>43</v>
      </c>
      <c r="AY12">
        <v>43</v>
      </c>
      <c r="AZ12">
        <v>47</v>
      </c>
      <c r="BA12">
        <v>45</v>
      </c>
      <c r="BB12">
        <v>45</v>
      </c>
      <c r="BC12">
        <v>47</v>
      </c>
      <c r="BD12">
        <v>47</v>
      </c>
      <c r="BI12">
        <f t="shared" si="0"/>
        <v>8176</v>
      </c>
    </row>
    <row r="13" spans="1:61" ht="12.75">
      <c r="A13" t="s">
        <v>10</v>
      </c>
      <c r="B13">
        <v>18</v>
      </c>
      <c r="C13" s="1">
        <v>0.18</v>
      </c>
      <c r="D13">
        <v>33</v>
      </c>
      <c r="E13" s="8">
        <v>28</v>
      </c>
      <c r="F13" s="8">
        <v>31</v>
      </c>
      <c r="G13" s="8">
        <v>47</v>
      </c>
      <c r="H13" s="8">
        <v>49</v>
      </c>
      <c r="I13" s="8">
        <v>54</v>
      </c>
      <c r="J13" s="8">
        <v>40</v>
      </c>
      <c r="K13" s="8">
        <v>40</v>
      </c>
      <c r="L13" s="8">
        <v>37</v>
      </c>
      <c r="M13">
        <v>31</v>
      </c>
      <c r="N13">
        <v>29</v>
      </c>
      <c r="O13">
        <v>25</v>
      </c>
      <c r="P13">
        <v>27</v>
      </c>
      <c r="Q13">
        <v>25</v>
      </c>
      <c r="R13">
        <v>27</v>
      </c>
      <c r="S13">
        <v>24</v>
      </c>
      <c r="T13">
        <v>24</v>
      </c>
      <c r="U13">
        <v>25</v>
      </c>
      <c r="V13">
        <v>23</v>
      </c>
      <c r="W13">
        <v>24</v>
      </c>
      <c r="X13">
        <v>22</v>
      </c>
      <c r="Y13">
        <v>181</v>
      </c>
      <c r="Z13">
        <v>193</v>
      </c>
      <c r="AA13">
        <v>152</v>
      </c>
      <c r="AB13">
        <v>187</v>
      </c>
      <c r="AC13">
        <v>145</v>
      </c>
      <c r="AD13">
        <v>236</v>
      </c>
      <c r="AE13">
        <v>116</v>
      </c>
      <c r="AF13">
        <v>128</v>
      </c>
      <c r="AG13">
        <v>114</v>
      </c>
      <c r="AH13">
        <v>101</v>
      </c>
      <c r="AI13">
        <v>131</v>
      </c>
      <c r="AJ13">
        <v>126</v>
      </c>
      <c r="AK13">
        <v>208</v>
      </c>
      <c r="AL13">
        <v>176</v>
      </c>
      <c r="AM13">
        <v>125</v>
      </c>
      <c r="AN13">
        <v>144</v>
      </c>
      <c r="AO13">
        <v>112</v>
      </c>
      <c r="AP13">
        <v>61</v>
      </c>
      <c r="AQ13">
        <v>42</v>
      </c>
      <c r="AR13">
        <v>41</v>
      </c>
      <c r="AS13">
        <v>28</v>
      </c>
      <c r="AT13">
        <v>14</v>
      </c>
      <c r="AU13">
        <v>8</v>
      </c>
      <c r="AV13">
        <v>6</v>
      </c>
      <c r="AW13">
        <v>3</v>
      </c>
      <c r="BI13">
        <f t="shared" si="0"/>
        <v>3443</v>
      </c>
    </row>
    <row r="14" spans="1:61" ht="12.75">
      <c r="A14" t="s">
        <v>11</v>
      </c>
      <c r="B14">
        <v>20</v>
      </c>
      <c r="C14" s="1">
        <v>0.2</v>
      </c>
      <c r="D14">
        <v>1</v>
      </c>
      <c r="E14" s="8">
        <v>1</v>
      </c>
      <c r="F14" s="8">
        <v>1</v>
      </c>
      <c r="G14" s="8">
        <v>1</v>
      </c>
      <c r="H14" s="8">
        <v>3</v>
      </c>
      <c r="I14" s="8">
        <v>3</v>
      </c>
      <c r="J14" s="8">
        <v>3</v>
      </c>
      <c r="K14" s="8">
        <v>3</v>
      </c>
      <c r="L14" s="8">
        <v>3</v>
      </c>
      <c r="M14">
        <v>3</v>
      </c>
      <c r="N14">
        <v>3</v>
      </c>
      <c r="O14">
        <v>2</v>
      </c>
      <c r="P14">
        <v>3</v>
      </c>
      <c r="Q14">
        <v>2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33</v>
      </c>
      <c r="Z14">
        <v>32</v>
      </c>
      <c r="AA14">
        <v>27</v>
      </c>
      <c r="AB14">
        <v>37</v>
      </c>
      <c r="AC14">
        <v>36</v>
      </c>
      <c r="AD14">
        <v>77</v>
      </c>
      <c r="AE14">
        <v>109</v>
      </c>
      <c r="AF14">
        <v>130</v>
      </c>
      <c r="AG14">
        <v>174</v>
      </c>
      <c r="AH14">
        <v>164</v>
      </c>
      <c r="AI14">
        <v>185</v>
      </c>
      <c r="AJ14">
        <v>149</v>
      </c>
      <c r="AK14">
        <v>191</v>
      </c>
      <c r="AL14">
        <v>215</v>
      </c>
      <c r="AM14">
        <v>209</v>
      </c>
      <c r="AN14">
        <v>345</v>
      </c>
      <c r="AO14">
        <v>325</v>
      </c>
      <c r="AP14">
        <v>311</v>
      </c>
      <c r="AQ14">
        <v>266</v>
      </c>
      <c r="AR14">
        <v>151</v>
      </c>
      <c r="BI14">
        <f t="shared" si="0"/>
        <v>3205</v>
      </c>
    </row>
    <row r="15" spans="1:61" ht="12.75">
      <c r="A15" t="s">
        <v>12</v>
      </c>
      <c r="B15">
        <v>22</v>
      </c>
      <c r="C15" s="1">
        <v>0.22</v>
      </c>
      <c r="D15">
        <v>3</v>
      </c>
      <c r="E15" s="8">
        <v>3</v>
      </c>
      <c r="F15" s="8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38</v>
      </c>
      <c r="Z15">
        <v>40</v>
      </c>
      <c r="AA15">
        <v>51</v>
      </c>
      <c r="AB15">
        <v>47</v>
      </c>
      <c r="AC15">
        <v>33</v>
      </c>
      <c r="AD15">
        <v>38</v>
      </c>
      <c r="AE15">
        <v>31</v>
      </c>
      <c r="AF15">
        <v>31</v>
      </c>
      <c r="AG15">
        <v>31</v>
      </c>
      <c r="AH15">
        <v>28</v>
      </c>
      <c r="AI15">
        <v>32</v>
      </c>
      <c r="AJ15">
        <v>27</v>
      </c>
      <c r="AK15">
        <v>34</v>
      </c>
      <c r="AL15">
        <v>32</v>
      </c>
      <c r="AM15">
        <v>51</v>
      </c>
      <c r="AN15">
        <v>123</v>
      </c>
      <c r="AO15">
        <v>106</v>
      </c>
      <c r="AP15">
        <v>64</v>
      </c>
      <c r="BI15">
        <f t="shared" si="0"/>
        <v>843</v>
      </c>
    </row>
    <row r="16" spans="1:61" ht="12.75">
      <c r="A16" t="s">
        <v>13</v>
      </c>
      <c r="B16">
        <v>24</v>
      </c>
      <c r="C16" s="1">
        <v>0.24</v>
      </c>
      <c r="D16">
        <v>150</v>
      </c>
      <c r="E16" s="8">
        <v>51</v>
      </c>
      <c r="F16" s="8">
        <v>27</v>
      </c>
      <c r="G16" s="8">
        <v>55</v>
      </c>
      <c r="H16" s="8">
        <v>58</v>
      </c>
      <c r="I16" s="8">
        <v>55</v>
      </c>
      <c r="J16" s="8">
        <v>105</v>
      </c>
      <c r="K16" s="8">
        <v>115</v>
      </c>
      <c r="L16" s="8">
        <v>110</v>
      </c>
      <c r="M16">
        <v>162</v>
      </c>
      <c r="N16">
        <v>153</v>
      </c>
      <c r="O16">
        <v>130</v>
      </c>
      <c r="P16">
        <v>1400</v>
      </c>
      <c r="Q16">
        <v>38</v>
      </c>
      <c r="R16">
        <v>43</v>
      </c>
      <c r="S16">
        <v>40</v>
      </c>
      <c r="T16">
        <v>40</v>
      </c>
      <c r="U16">
        <v>42</v>
      </c>
      <c r="V16">
        <v>38</v>
      </c>
      <c r="W16">
        <v>43</v>
      </c>
      <c r="X16">
        <v>40</v>
      </c>
      <c r="Y16">
        <v>109</v>
      </c>
      <c r="Z16">
        <v>104</v>
      </c>
      <c r="AA16">
        <v>84</v>
      </c>
      <c r="AB16">
        <v>144</v>
      </c>
      <c r="AC16">
        <v>135</v>
      </c>
      <c r="AD16">
        <v>144</v>
      </c>
      <c r="AE16">
        <v>804</v>
      </c>
      <c r="AF16">
        <v>591</v>
      </c>
      <c r="AG16">
        <v>140</v>
      </c>
      <c r="AH16">
        <v>132</v>
      </c>
      <c r="AI16">
        <v>197</v>
      </c>
      <c r="AJ16">
        <v>180</v>
      </c>
      <c r="AK16">
        <v>227</v>
      </c>
      <c r="AL16">
        <v>202</v>
      </c>
      <c r="AM16">
        <v>128</v>
      </c>
      <c r="AN16">
        <v>171</v>
      </c>
      <c r="AO16">
        <v>151</v>
      </c>
      <c r="AP16">
        <v>165</v>
      </c>
      <c r="AQ16">
        <v>95</v>
      </c>
      <c r="AR16">
        <v>88</v>
      </c>
      <c r="AS16">
        <v>21</v>
      </c>
      <c r="AT16">
        <v>18</v>
      </c>
      <c r="AU16">
        <v>31</v>
      </c>
      <c r="AV16">
        <v>49</v>
      </c>
      <c r="AW16">
        <v>76</v>
      </c>
      <c r="AX16">
        <v>46</v>
      </c>
      <c r="BI16">
        <f t="shared" si="0"/>
        <v>7127</v>
      </c>
    </row>
    <row r="17" spans="1:61" ht="12.75">
      <c r="A17" t="s">
        <v>14</v>
      </c>
      <c r="B17">
        <v>26</v>
      </c>
      <c r="C17" s="1">
        <v>0.26</v>
      </c>
      <c r="D17">
        <v>4</v>
      </c>
      <c r="E17" s="8">
        <v>2</v>
      </c>
      <c r="G17" s="8">
        <v>3</v>
      </c>
      <c r="H17" s="8">
        <v>3</v>
      </c>
      <c r="I17" s="8">
        <v>3</v>
      </c>
      <c r="J17" s="8">
        <v>450</v>
      </c>
      <c r="K17" s="8">
        <v>6</v>
      </c>
      <c r="L17" s="8">
        <v>6</v>
      </c>
      <c r="M17">
        <v>6</v>
      </c>
      <c r="N17">
        <v>5</v>
      </c>
      <c r="O17">
        <v>5</v>
      </c>
      <c r="P17">
        <v>5</v>
      </c>
      <c r="Q17">
        <v>2</v>
      </c>
      <c r="R17">
        <v>2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155</v>
      </c>
      <c r="Z17">
        <v>4</v>
      </c>
      <c r="AA17">
        <v>4</v>
      </c>
      <c r="AB17">
        <v>626</v>
      </c>
      <c r="AC17">
        <v>9</v>
      </c>
      <c r="AD17">
        <v>8</v>
      </c>
      <c r="AE17">
        <v>2</v>
      </c>
      <c r="AF17">
        <v>2</v>
      </c>
      <c r="AG17">
        <v>5</v>
      </c>
      <c r="AH17">
        <v>5</v>
      </c>
      <c r="AI17">
        <v>6</v>
      </c>
      <c r="AJ17">
        <v>5</v>
      </c>
      <c r="AK17">
        <v>6</v>
      </c>
      <c r="AL17">
        <v>8</v>
      </c>
      <c r="AM17">
        <v>3</v>
      </c>
      <c r="AN17">
        <v>4</v>
      </c>
      <c r="AO17">
        <v>0</v>
      </c>
      <c r="BI17">
        <f t="shared" si="0"/>
        <v>1372</v>
      </c>
    </row>
    <row r="18" spans="1:61" ht="12.75">
      <c r="A18" t="s">
        <v>15</v>
      </c>
      <c r="B18">
        <v>28</v>
      </c>
      <c r="C18" s="1">
        <v>0.28</v>
      </c>
      <c r="D18">
        <v>7</v>
      </c>
      <c r="E18" s="8">
        <v>7</v>
      </c>
      <c r="F18" s="8">
        <v>17</v>
      </c>
      <c r="G18" s="8">
        <v>66</v>
      </c>
      <c r="H18" s="8">
        <v>68</v>
      </c>
      <c r="I18" s="8">
        <v>71</v>
      </c>
      <c r="J18" s="8">
        <v>97</v>
      </c>
      <c r="K18" s="8">
        <v>102</v>
      </c>
      <c r="L18" s="8">
        <v>72</v>
      </c>
      <c r="M18">
        <v>31</v>
      </c>
      <c r="N18">
        <v>36</v>
      </c>
      <c r="O18">
        <v>31</v>
      </c>
      <c r="P18">
        <v>36</v>
      </c>
      <c r="Q18">
        <v>36</v>
      </c>
      <c r="R18">
        <v>68</v>
      </c>
      <c r="S18">
        <v>61</v>
      </c>
      <c r="T18">
        <v>25</v>
      </c>
      <c r="U18">
        <v>26</v>
      </c>
      <c r="V18">
        <v>23</v>
      </c>
      <c r="W18">
        <v>27</v>
      </c>
      <c r="X18">
        <v>25</v>
      </c>
      <c r="Y18">
        <v>37</v>
      </c>
      <c r="Z18">
        <v>35</v>
      </c>
      <c r="AA18">
        <v>43</v>
      </c>
      <c r="AB18">
        <v>59</v>
      </c>
      <c r="AC18">
        <v>58</v>
      </c>
      <c r="AD18">
        <v>65</v>
      </c>
      <c r="AE18">
        <v>535</v>
      </c>
      <c r="AF18">
        <v>65</v>
      </c>
      <c r="AG18">
        <v>44</v>
      </c>
      <c r="AH18">
        <v>38</v>
      </c>
      <c r="AI18">
        <v>28</v>
      </c>
      <c r="AJ18">
        <v>15</v>
      </c>
      <c r="AK18">
        <v>16</v>
      </c>
      <c r="AL18">
        <v>37</v>
      </c>
      <c r="AM18">
        <v>34</v>
      </c>
      <c r="AN18">
        <v>45</v>
      </c>
      <c r="AO18">
        <v>29</v>
      </c>
      <c r="AP18">
        <v>10</v>
      </c>
      <c r="AQ18">
        <v>2</v>
      </c>
      <c r="AR18">
        <v>1</v>
      </c>
      <c r="AS18">
        <v>1</v>
      </c>
      <c r="AT18">
        <v>1</v>
      </c>
      <c r="BI18">
        <f t="shared" si="0"/>
        <v>2130</v>
      </c>
    </row>
    <row r="19" spans="1:61" ht="12.75">
      <c r="A19" t="s">
        <v>17</v>
      </c>
      <c r="B19">
        <v>30</v>
      </c>
      <c r="C19" s="1">
        <v>0.3</v>
      </c>
      <c r="D19">
        <v>47</v>
      </c>
      <c r="E19" s="8">
        <v>44</v>
      </c>
      <c r="F19" s="8">
        <v>20</v>
      </c>
      <c r="G19" s="8">
        <v>25</v>
      </c>
      <c r="H19" s="8">
        <v>18</v>
      </c>
      <c r="I19" s="8">
        <v>16</v>
      </c>
      <c r="J19" s="8">
        <v>10</v>
      </c>
      <c r="K19" s="8">
        <v>7</v>
      </c>
      <c r="L19" s="8">
        <v>6</v>
      </c>
      <c r="M19">
        <v>16</v>
      </c>
      <c r="N19">
        <v>15</v>
      </c>
      <c r="O19">
        <v>13</v>
      </c>
      <c r="P19">
        <v>15</v>
      </c>
      <c r="Q19">
        <v>15</v>
      </c>
      <c r="R19">
        <v>17</v>
      </c>
      <c r="S19">
        <v>16</v>
      </c>
      <c r="T19">
        <v>16</v>
      </c>
      <c r="U19">
        <v>16</v>
      </c>
      <c r="V19">
        <v>24</v>
      </c>
      <c r="W19">
        <v>59</v>
      </c>
      <c r="X19">
        <v>54</v>
      </c>
      <c r="Y19">
        <v>146</v>
      </c>
      <c r="Z19">
        <v>137</v>
      </c>
      <c r="AA19">
        <v>128</v>
      </c>
      <c r="AB19">
        <v>71</v>
      </c>
      <c r="AC19">
        <v>55</v>
      </c>
      <c r="AD19">
        <v>64</v>
      </c>
      <c r="AE19">
        <v>62</v>
      </c>
      <c r="AF19">
        <v>52</v>
      </c>
      <c r="AG19">
        <v>51</v>
      </c>
      <c r="AH19">
        <v>47</v>
      </c>
      <c r="AI19">
        <v>39</v>
      </c>
      <c r="AJ19">
        <v>21</v>
      </c>
      <c r="AK19">
        <v>21</v>
      </c>
      <c r="AL19">
        <v>19</v>
      </c>
      <c r="AM19">
        <v>22</v>
      </c>
      <c r="AN19">
        <v>34</v>
      </c>
      <c r="AO19">
        <v>31</v>
      </c>
      <c r="AP19">
        <v>32</v>
      </c>
      <c r="AQ19">
        <v>10</v>
      </c>
      <c r="AR19">
        <v>10</v>
      </c>
      <c r="AS19">
        <v>148</v>
      </c>
      <c r="AT19">
        <v>149</v>
      </c>
      <c r="AU19">
        <v>167</v>
      </c>
      <c r="AV19">
        <v>143</v>
      </c>
      <c r="AW19">
        <v>230</v>
      </c>
      <c r="AX19">
        <v>132</v>
      </c>
      <c r="AY19">
        <v>68</v>
      </c>
      <c r="BI19">
        <f t="shared" si="0"/>
        <v>2558</v>
      </c>
    </row>
    <row r="20" spans="1:61" ht="12.75">
      <c r="A20" t="s">
        <v>18</v>
      </c>
      <c r="B20">
        <v>32</v>
      </c>
      <c r="C20" s="1">
        <v>0.32</v>
      </c>
      <c r="D20">
        <v>5</v>
      </c>
      <c r="E20" s="8">
        <v>9</v>
      </c>
      <c r="F20" s="8">
        <v>10</v>
      </c>
      <c r="G20" s="8">
        <v>12</v>
      </c>
      <c r="H20" s="8">
        <v>49</v>
      </c>
      <c r="I20" s="8">
        <v>54</v>
      </c>
      <c r="J20" s="8">
        <v>66</v>
      </c>
      <c r="K20" s="8">
        <v>69</v>
      </c>
      <c r="L20" s="8">
        <v>50</v>
      </c>
      <c r="M20">
        <v>56</v>
      </c>
      <c r="N20">
        <v>51</v>
      </c>
      <c r="O20">
        <v>43</v>
      </c>
      <c r="P20">
        <v>51</v>
      </c>
      <c r="Q20">
        <v>26</v>
      </c>
      <c r="R20">
        <v>11</v>
      </c>
      <c r="S20">
        <v>5</v>
      </c>
      <c r="W20">
        <v>987</v>
      </c>
      <c r="X20">
        <v>25</v>
      </c>
      <c r="Y20">
        <v>69</v>
      </c>
      <c r="Z20">
        <v>65</v>
      </c>
      <c r="AA20">
        <v>66</v>
      </c>
      <c r="AB20">
        <v>51</v>
      </c>
      <c r="AC20">
        <v>42</v>
      </c>
      <c r="AD20">
        <v>324</v>
      </c>
      <c r="AE20">
        <v>40</v>
      </c>
      <c r="AF20">
        <v>44</v>
      </c>
      <c r="AG20">
        <v>44</v>
      </c>
      <c r="AH20">
        <v>39</v>
      </c>
      <c r="AI20">
        <v>31</v>
      </c>
      <c r="AJ20">
        <v>27</v>
      </c>
      <c r="AK20">
        <v>27</v>
      </c>
      <c r="AL20">
        <v>20</v>
      </c>
      <c r="AM20">
        <v>16</v>
      </c>
      <c r="AN20">
        <v>22</v>
      </c>
      <c r="AO20">
        <v>19</v>
      </c>
      <c r="BI20">
        <f t="shared" si="0"/>
        <v>2525</v>
      </c>
    </row>
    <row r="21" spans="1:61" ht="12.75">
      <c r="A21" t="s">
        <v>19</v>
      </c>
      <c r="B21">
        <v>34</v>
      </c>
      <c r="C21" s="1">
        <v>0.34</v>
      </c>
      <c r="D21">
        <v>197</v>
      </c>
      <c r="E21" s="8">
        <v>195</v>
      </c>
      <c r="F21" s="8">
        <v>247</v>
      </c>
      <c r="G21" s="8">
        <v>264</v>
      </c>
      <c r="H21" s="8">
        <v>238</v>
      </c>
      <c r="I21" s="8">
        <v>66</v>
      </c>
      <c r="J21" s="8">
        <v>44</v>
      </c>
      <c r="K21" s="8">
        <v>44</v>
      </c>
      <c r="L21" s="8">
        <v>31</v>
      </c>
      <c r="Y21">
        <v>10</v>
      </c>
      <c r="Z21">
        <v>10</v>
      </c>
      <c r="AA21">
        <v>8</v>
      </c>
      <c r="AB21">
        <v>10</v>
      </c>
      <c r="AC21">
        <v>4</v>
      </c>
      <c r="AK21">
        <v>44</v>
      </c>
      <c r="AL21">
        <v>49</v>
      </c>
      <c r="AM21">
        <v>39</v>
      </c>
      <c r="AN21">
        <v>54</v>
      </c>
      <c r="AO21">
        <v>49</v>
      </c>
      <c r="AP21">
        <v>15</v>
      </c>
      <c r="BI21">
        <f t="shared" si="0"/>
        <v>1618</v>
      </c>
    </row>
    <row r="22" spans="1:61" ht="12.75">
      <c r="A22" t="s">
        <v>20</v>
      </c>
      <c r="B22">
        <v>40</v>
      </c>
      <c r="C22" s="1">
        <v>0.4</v>
      </c>
      <c r="D22">
        <v>371</v>
      </c>
      <c r="E22" s="8">
        <v>247</v>
      </c>
      <c r="F22" s="8">
        <v>411</v>
      </c>
      <c r="G22" s="8">
        <v>438</v>
      </c>
      <c r="H22" s="8">
        <v>330</v>
      </c>
      <c r="I22" s="8">
        <v>430</v>
      </c>
      <c r="J22" s="8">
        <f>329+5200+2949+150</f>
        <v>8628</v>
      </c>
      <c r="K22" s="8">
        <f>318</f>
        <v>318</v>
      </c>
      <c r="L22" s="8">
        <v>1108</v>
      </c>
      <c r="M22">
        <v>203</v>
      </c>
      <c r="N22">
        <v>166</v>
      </c>
      <c r="O22">
        <v>70</v>
      </c>
      <c r="P22">
        <v>226</v>
      </c>
      <c r="Q22">
        <v>241</v>
      </c>
      <c r="R22">
        <v>301</v>
      </c>
      <c r="S22">
        <v>275</v>
      </c>
      <c r="T22">
        <v>275</v>
      </c>
      <c r="U22">
        <v>279</v>
      </c>
      <c r="V22">
        <v>254</v>
      </c>
      <c r="W22">
        <v>292</v>
      </c>
      <c r="X22">
        <v>254</v>
      </c>
      <c r="Y22">
        <v>334</v>
      </c>
      <c r="Z22">
        <v>318</v>
      </c>
      <c r="AA22">
        <v>272</v>
      </c>
      <c r="AB22">
        <v>334</v>
      </c>
      <c r="AC22">
        <v>317</v>
      </c>
      <c r="AD22">
        <v>343</v>
      </c>
      <c r="AE22">
        <v>300</v>
      </c>
      <c r="AF22">
        <v>408</v>
      </c>
      <c r="AG22">
        <v>390</v>
      </c>
      <c r="AH22">
        <v>456</v>
      </c>
      <c r="AI22">
        <v>404</v>
      </c>
      <c r="AJ22">
        <v>259</v>
      </c>
      <c r="AK22">
        <v>173</v>
      </c>
      <c r="AL22">
        <v>92</v>
      </c>
      <c r="AM22">
        <v>65</v>
      </c>
      <c r="AN22">
        <v>3</v>
      </c>
      <c r="BI22">
        <f t="shared" si="0"/>
        <v>19585</v>
      </c>
    </row>
    <row r="23" spans="4:61" ht="12.75">
      <c r="D23">
        <f>SUM(D4:D22)</f>
        <v>1051</v>
      </c>
      <c r="E23" s="8">
        <f aca="true" t="shared" si="1" ref="E23:BH23">SUM(E4:E22)</f>
        <v>819</v>
      </c>
      <c r="F23" s="8">
        <f t="shared" si="1"/>
        <v>1030</v>
      </c>
      <c r="G23" s="8">
        <f t="shared" si="1"/>
        <v>1175</v>
      </c>
      <c r="H23" s="8">
        <f t="shared" si="1"/>
        <v>1050</v>
      </c>
      <c r="I23" s="8">
        <f t="shared" si="1"/>
        <v>1028</v>
      </c>
      <c r="J23" s="8">
        <f t="shared" si="1"/>
        <v>9705</v>
      </c>
      <c r="K23" s="8">
        <f t="shared" si="1"/>
        <v>959</v>
      </c>
      <c r="L23" s="8">
        <f t="shared" si="1"/>
        <v>1666</v>
      </c>
      <c r="M23">
        <f t="shared" si="1"/>
        <v>756</v>
      </c>
      <c r="N23">
        <f t="shared" si="1"/>
        <v>692</v>
      </c>
      <c r="O23">
        <f t="shared" si="1"/>
        <v>554</v>
      </c>
      <c r="P23">
        <f t="shared" si="1"/>
        <v>1996</v>
      </c>
      <c r="Q23">
        <f t="shared" si="1"/>
        <v>615</v>
      </c>
      <c r="R23">
        <f t="shared" si="1"/>
        <v>734</v>
      </c>
      <c r="S23">
        <f t="shared" si="1"/>
        <v>666</v>
      </c>
      <c r="T23">
        <f t="shared" si="1"/>
        <v>625</v>
      </c>
      <c r="U23">
        <f t="shared" si="1"/>
        <v>646</v>
      </c>
      <c r="V23">
        <f t="shared" si="1"/>
        <v>599</v>
      </c>
      <c r="W23">
        <f t="shared" si="1"/>
        <v>1703</v>
      </c>
      <c r="X23">
        <f t="shared" si="1"/>
        <v>675</v>
      </c>
      <c r="Y23">
        <f t="shared" si="1"/>
        <v>1354</v>
      </c>
      <c r="Z23">
        <f t="shared" si="1"/>
        <v>1158</v>
      </c>
      <c r="AA23">
        <f t="shared" si="1"/>
        <v>1055</v>
      </c>
      <c r="AB23">
        <f t="shared" si="1"/>
        <v>1820</v>
      </c>
      <c r="AC23">
        <f t="shared" si="1"/>
        <v>1080</v>
      </c>
      <c r="AD23">
        <f t="shared" si="1"/>
        <v>1613</v>
      </c>
      <c r="AE23">
        <f t="shared" si="1"/>
        <v>2260</v>
      </c>
      <c r="AF23">
        <f t="shared" si="1"/>
        <v>1737</v>
      </c>
      <c r="AG23">
        <f t="shared" si="1"/>
        <v>1301</v>
      </c>
      <c r="AH23">
        <f t="shared" si="1"/>
        <v>1285</v>
      </c>
      <c r="AI23">
        <f t="shared" si="1"/>
        <v>1405</v>
      </c>
      <c r="AJ23">
        <f t="shared" si="1"/>
        <v>1182</v>
      </c>
      <c r="AK23">
        <f t="shared" si="1"/>
        <v>1468</v>
      </c>
      <c r="AL23">
        <f t="shared" si="1"/>
        <v>1400</v>
      </c>
      <c r="AM23">
        <f t="shared" si="1"/>
        <v>1267</v>
      </c>
      <c r="AN23">
        <f t="shared" si="1"/>
        <v>1603</v>
      </c>
      <c r="AO23">
        <f t="shared" si="1"/>
        <v>1413</v>
      </c>
      <c r="AP23">
        <f t="shared" si="1"/>
        <v>1286</v>
      </c>
      <c r="AQ23">
        <f t="shared" si="1"/>
        <v>1017</v>
      </c>
      <c r="AR23">
        <f t="shared" si="1"/>
        <v>737</v>
      </c>
      <c r="AS23">
        <f t="shared" si="1"/>
        <v>463</v>
      </c>
      <c r="AT23">
        <f t="shared" si="1"/>
        <v>421</v>
      </c>
      <c r="AU23">
        <f t="shared" si="1"/>
        <v>455</v>
      </c>
      <c r="AV23">
        <f t="shared" si="1"/>
        <v>398</v>
      </c>
      <c r="AW23">
        <f t="shared" si="1"/>
        <v>503</v>
      </c>
      <c r="AX23">
        <f t="shared" si="1"/>
        <v>347</v>
      </c>
      <c r="AY23">
        <f t="shared" si="1"/>
        <v>209</v>
      </c>
      <c r="AZ23">
        <f t="shared" si="1"/>
        <v>169</v>
      </c>
      <c r="BA23">
        <f t="shared" si="1"/>
        <v>159</v>
      </c>
      <c r="BB23">
        <f t="shared" si="1"/>
        <v>159</v>
      </c>
      <c r="BC23">
        <f t="shared" si="1"/>
        <v>167</v>
      </c>
      <c r="BD23">
        <f t="shared" si="1"/>
        <v>158</v>
      </c>
      <c r="BE23">
        <f t="shared" si="1"/>
        <v>6</v>
      </c>
      <c r="BF23">
        <f t="shared" si="1"/>
        <v>0</v>
      </c>
      <c r="BG23">
        <f t="shared" si="1"/>
        <v>0</v>
      </c>
      <c r="BH23">
        <f t="shared" si="1"/>
        <v>0</v>
      </c>
      <c r="BI23">
        <f t="shared" si="0"/>
        <v>59799</v>
      </c>
    </row>
    <row r="24" spans="4:61" ht="12.75">
      <c r="D24" s="7">
        <f>+D23*$BI24/$BI23</f>
        <v>1088.8577233733006</v>
      </c>
      <c r="E24" s="9">
        <f aca="true" t="shared" si="2" ref="E24:BH24">+E23*$BI24/$BI23</f>
        <v>848.5009281091657</v>
      </c>
      <c r="F24" s="9">
        <f t="shared" si="2"/>
        <v>1067.1012893192194</v>
      </c>
      <c r="G24" s="9">
        <f t="shared" si="2"/>
        <v>1217.3242863593036</v>
      </c>
      <c r="H24" s="9">
        <f t="shared" si="2"/>
        <v>1087.8217027040587</v>
      </c>
      <c r="I24" s="9">
        <f t="shared" si="2"/>
        <v>1065.0292479807354</v>
      </c>
      <c r="J24" s="9">
        <f t="shared" si="2"/>
        <v>10054.580594993227</v>
      </c>
      <c r="K24" s="9">
        <f t="shared" si="2"/>
        <v>993.5438218030401</v>
      </c>
      <c r="L24" s="9">
        <f t="shared" si="2"/>
        <v>1726.0104349571063</v>
      </c>
      <c r="M24" s="7">
        <f t="shared" si="2"/>
        <v>783.2316259469222</v>
      </c>
      <c r="N24" s="7">
        <f t="shared" si="2"/>
        <v>716.9263031154367</v>
      </c>
      <c r="O24" s="7">
        <f t="shared" si="2"/>
        <v>573.9554507600461</v>
      </c>
      <c r="P24" s="7">
        <f t="shared" si="2"/>
        <v>2067.897255806953</v>
      </c>
      <c r="Q24" s="7">
        <f t="shared" si="2"/>
        <v>637.1527115838057</v>
      </c>
      <c r="R24" s="7">
        <f t="shared" si="2"/>
        <v>760.439171223599</v>
      </c>
      <c r="S24" s="7">
        <f t="shared" si="2"/>
        <v>689.9897657151457</v>
      </c>
      <c r="T24" s="7">
        <f t="shared" si="2"/>
        <v>647.5129182762254</v>
      </c>
      <c r="U24" s="7">
        <f t="shared" si="2"/>
        <v>669.2693523303066</v>
      </c>
      <c r="V24" s="7">
        <f t="shared" si="2"/>
        <v>620.5763808759344</v>
      </c>
      <c r="W24" s="7">
        <f t="shared" si="2"/>
        <v>1764.343199719059</v>
      </c>
      <c r="X24" s="7">
        <f t="shared" si="2"/>
        <v>699.3139517383233</v>
      </c>
      <c r="Y24" s="7">
        <f t="shared" si="2"/>
        <v>1402.7719861536145</v>
      </c>
      <c r="Z24" s="7">
        <f t="shared" si="2"/>
        <v>1199.7119349821903</v>
      </c>
      <c r="AA24" s="7">
        <f t="shared" si="2"/>
        <v>1093.0018060502684</v>
      </c>
      <c r="AB24" s="7">
        <f t="shared" si="2"/>
        <v>1885.5576180203682</v>
      </c>
      <c r="AC24" s="7">
        <f t="shared" si="2"/>
        <v>1118.9023227813175</v>
      </c>
      <c r="AD24" s="7">
        <f t="shared" si="2"/>
        <v>1671.1013394872823</v>
      </c>
      <c r="AE24" s="7">
        <f t="shared" si="2"/>
        <v>2341.4067124868307</v>
      </c>
      <c r="AF24" s="7">
        <f t="shared" si="2"/>
        <v>1799.5679024732856</v>
      </c>
      <c r="AG24" s="7">
        <f t="shared" si="2"/>
        <v>1347.8628906837907</v>
      </c>
      <c r="AH24" s="7">
        <f t="shared" si="2"/>
        <v>1331.2865599759193</v>
      </c>
      <c r="AI24" s="7">
        <f t="shared" si="2"/>
        <v>1455.6090402849545</v>
      </c>
      <c r="AJ24" s="7">
        <f t="shared" si="2"/>
        <v>1224.5764310439974</v>
      </c>
      <c r="AK24" s="7">
        <f t="shared" si="2"/>
        <v>1520.878342447198</v>
      </c>
      <c r="AL24" s="7">
        <f t="shared" si="2"/>
        <v>1450.4289369387448</v>
      </c>
      <c r="AM24" s="7">
        <f t="shared" si="2"/>
        <v>1312.638187929564</v>
      </c>
      <c r="AN24" s="7">
        <f t="shared" si="2"/>
        <v>1660.7411327948628</v>
      </c>
      <c r="AO24" s="7">
        <f t="shared" si="2"/>
        <v>1463.8972056388902</v>
      </c>
      <c r="AP24" s="7">
        <f t="shared" si="2"/>
        <v>1332.3225806451612</v>
      </c>
      <c r="AQ24" s="7">
        <f t="shared" si="2"/>
        <v>1053.633020619074</v>
      </c>
      <c r="AR24" s="7">
        <f t="shared" si="2"/>
        <v>763.547233231325</v>
      </c>
      <c r="AS24" s="7">
        <f t="shared" si="2"/>
        <v>479.67756985902776</v>
      </c>
      <c r="AT24" s="7">
        <f t="shared" si="2"/>
        <v>436.1647017508654</v>
      </c>
      <c r="AU24" s="7">
        <f t="shared" si="2"/>
        <v>471.38940450509205</v>
      </c>
      <c r="AV24" s="7">
        <f t="shared" si="2"/>
        <v>412.3362263583003</v>
      </c>
      <c r="AW24" s="7">
        <f t="shared" si="2"/>
        <v>521.1183966287061</v>
      </c>
      <c r="AX24" s="7">
        <f t="shared" si="2"/>
        <v>359.4991722269603</v>
      </c>
      <c r="AY24" s="7">
        <f t="shared" si="2"/>
        <v>216.52831987156975</v>
      </c>
      <c r="AZ24" s="7">
        <f t="shared" si="2"/>
        <v>175.08749310189134</v>
      </c>
      <c r="BA24" s="7">
        <f t="shared" si="2"/>
        <v>164.72728640947173</v>
      </c>
      <c r="BB24" s="7">
        <f t="shared" si="2"/>
        <v>164.72728640947173</v>
      </c>
      <c r="BC24" s="7">
        <f t="shared" si="2"/>
        <v>173.0154517634074</v>
      </c>
      <c r="BD24" s="7">
        <f t="shared" si="2"/>
        <v>163.69126574022977</v>
      </c>
      <c r="BE24" s="7">
        <f t="shared" si="2"/>
        <v>6.216124015451763</v>
      </c>
      <c r="BF24" s="7">
        <f t="shared" si="2"/>
        <v>0</v>
      </c>
      <c r="BG24" s="7">
        <f t="shared" si="2"/>
        <v>0</v>
      </c>
      <c r="BH24" s="7">
        <f t="shared" si="2"/>
        <v>0</v>
      </c>
      <c r="BI24">
        <v>61953</v>
      </c>
    </row>
    <row r="25" spans="4:61" ht="12.75">
      <c r="D25">
        <v>61953</v>
      </c>
      <c r="E25" s="9">
        <f>+D25-D24</f>
        <v>60864.1422766267</v>
      </c>
      <c r="F25" s="9">
        <f aca="true" t="shared" si="3" ref="F25:BH25">+E25-E24</f>
        <v>60015.641348517536</v>
      </c>
      <c r="G25" s="9">
        <f t="shared" si="3"/>
        <v>58948.54005919832</v>
      </c>
      <c r="H25" s="9">
        <f t="shared" si="3"/>
        <v>57731.215772839016</v>
      </c>
      <c r="I25" s="9">
        <f t="shared" si="3"/>
        <v>56643.39407013496</v>
      </c>
      <c r="J25" s="9">
        <f t="shared" si="3"/>
        <v>55578.364822154224</v>
      </c>
      <c r="K25" s="9">
        <f t="shared" si="3"/>
        <v>45523.784227161</v>
      </c>
      <c r="L25" s="9">
        <f t="shared" si="3"/>
        <v>44530.24040535796</v>
      </c>
      <c r="M25" s="7">
        <f t="shared" si="3"/>
        <v>42804.229970400855</v>
      </c>
      <c r="N25" s="7">
        <f t="shared" si="3"/>
        <v>42020.99834445393</v>
      </c>
      <c r="O25" s="7">
        <f t="shared" si="3"/>
        <v>41304.0720413385</v>
      </c>
      <c r="P25" s="7">
        <f t="shared" si="3"/>
        <v>40730.11659057845</v>
      </c>
      <c r="Q25" s="7">
        <f t="shared" si="3"/>
        <v>38662.2193347715</v>
      </c>
      <c r="R25" s="7">
        <f t="shared" si="3"/>
        <v>38025.0666231877</v>
      </c>
      <c r="S25" s="7">
        <f t="shared" si="3"/>
        <v>37264.6274519641</v>
      </c>
      <c r="T25" s="7">
        <f t="shared" si="3"/>
        <v>36574.637686248956</v>
      </c>
      <c r="U25" s="7">
        <f t="shared" si="3"/>
        <v>35927.12476797273</v>
      </c>
      <c r="V25" s="7">
        <f t="shared" si="3"/>
        <v>35257.85541564242</v>
      </c>
      <c r="W25" s="7">
        <f t="shared" si="3"/>
        <v>34637.279034766485</v>
      </c>
      <c r="X25" s="7">
        <f t="shared" si="3"/>
        <v>32872.93583504743</v>
      </c>
      <c r="Y25" s="7">
        <f t="shared" si="3"/>
        <v>32173.621883309104</v>
      </c>
      <c r="Z25" s="7">
        <f t="shared" si="3"/>
        <v>30770.84989715549</v>
      </c>
      <c r="AA25" s="7">
        <f t="shared" si="3"/>
        <v>29571.1379621733</v>
      </c>
      <c r="AB25" s="7">
        <f t="shared" si="3"/>
        <v>28478.13615612303</v>
      </c>
      <c r="AC25" s="7">
        <f t="shared" si="3"/>
        <v>26592.57853810266</v>
      </c>
      <c r="AD25" s="7">
        <f t="shared" si="3"/>
        <v>25473.676215321346</v>
      </c>
      <c r="AE25" s="7">
        <f t="shared" si="3"/>
        <v>23802.574875834063</v>
      </c>
      <c r="AF25" s="7">
        <f t="shared" si="3"/>
        <v>21461.168163347233</v>
      </c>
      <c r="AG25" s="7">
        <f t="shared" si="3"/>
        <v>19661.600260873947</v>
      </c>
      <c r="AH25" s="7">
        <f t="shared" si="3"/>
        <v>18313.737370190156</v>
      </c>
      <c r="AI25" s="7">
        <f t="shared" si="3"/>
        <v>16982.450810214235</v>
      </c>
      <c r="AJ25" s="7">
        <f t="shared" si="3"/>
        <v>15526.84176992928</v>
      </c>
      <c r="AK25" s="7">
        <f t="shared" si="3"/>
        <v>14302.265338885283</v>
      </c>
      <c r="AL25" s="7">
        <f t="shared" si="3"/>
        <v>12781.386996438085</v>
      </c>
      <c r="AM25" s="7">
        <f t="shared" si="3"/>
        <v>11330.95805949934</v>
      </c>
      <c r="AN25" s="7">
        <f t="shared" si="3"/>
        <v>10018.319871569776</v>
      </c>
      <c r="AO25" s="7">
        <f t="shared" si="3"/>
        <v>8357.578738774913</v>
      </c>
      <c r="AP25" s="7">
        <f t="shared" si="3"/>
        <v>6893.681533136023</v>
      </c>
      <c r="AQ25" s="7">
        <f t="shared" si="3"/>
        <v>5561.358952490862</v>
      </c>
      <c r="AR25" s="7">
        <f t="shared" si="3"/>
        <v>4507.725931871788</v>
      </c>
      <c r="AS25" s="7">
        <f t="shared" si="3"/>
        <v>3744.178698640463</v>
      </c>
      <c r="AT25" s="7">
        <f t="shared" si="3"/>
        <v>3264.5011287814355</v>
      </c>
      <c r="AU25" s="7">
        <f t="shared" si="3"/>
        <v>2828.33642703057</v>
      </c>
      <c r="AV25" s="7">
        <f t="shared" si="3"/>
        <v>2356.947022525478</v>
      </c>
      <c r="AW25" s="7">
        <f t="shared" si="3"/>
        <v>1944.6107961671778</v>
      </c>
      <c r="AX25" s="7">
        <f t="shared" si="3"/>
        <v>1423.4923995384715</v>
      </c>
      <c r="AY25" s="7">
        <f t="shared" si="3"/>
        <v>1063.9932273115112</v>
      </c>
      <c r="AZ25" s="7">
        <f t="shared" si="3"/>
        <v>847.4649074399415</v>
      </c>
      <c r="BA25" s="7">
        <f t="shared" si="3"/>
        <v>672.3774143380501</v>
      </c>
      <c r="BB25" s="7">
        <f t="shared" si="3"/>
        <v>507.6501279285784</v>
      </c>
      <c r="BC25" s="7">
        <f t="shared" si="3"/>
        <v>342.92284151910667</v>
      </c>
      <c r="BD25" s="7">
        <f t="shared" si="3"/>
        <v>169.90738975569926</v>
      </c>
      <c r="BE25" s="7">
        <f t="shared" si="3"/>
        <v>6.2161240154694894</v>
      </c>
      <c r="BF25" s="7">
        <f t="shared" si="3"/>
        <v>1.77262649003751E-11</v>
      </c>
      <c r="BG25" s="7">
        <f t="shared" si="3"/>
        <v>1.77262649003751E-11</v>
      </c>
      <c r="BH25" s="7">
        <f t="shared" si="3"/>
        <v>1.77262649003751E-11</v>
      </c>
      <c r="BI25" s="7">
        <f>SUM(D24:BH24)</f>
        <v>61953</v>
      </c>
    </row>
    <row r="28" spans="3:61" ht="12.75">
      <c r="C28" s="1">
        <v>0</v>
      </c>
      <c r="D28">
        <f aca="true" t="shared" si="4" ref="D28:AI28">+D4*$C28</f>
        <v>0</v>
      </c>
      <c r="E28" s="8">
        <f t="shared" si="4"/>
        <v>0</v>
      </c>
      <c r="F28" s="8">
        <f t="shared" si="4"/>
        <v>0</v>
      </c>
      <c r="G28" s="8">
        <f t="shared" si="4"/>
        <v>0</v>
      </c>
      <c r="H28" s="8">
        <f t="shared" si="4"/>
        <v>0</v>
      </c>
      <c r="I28" s="8">
        <f t="shared" si="4"/>
        <v>0</v>
      </c>
      <c r="J28" s="8">
        <f t="shared" si="4"/>
        <v>0</v>
      </c>
      <c r="K28" s="8">
        <f t="shared" si="4"/>
        <v>0</v>
      </c>
      <c r="L28" s="8">
        <f t="shared" si="4"/>
        <v>0</v>
      </c>
      <c r="M28">
        <f t="shared" si="4"/>
        <v>0</v>
      </c>
      <c r="N28">
        <f t="shared" si="4"/>
        <v>0</v>
      </c>
      <c r="O28">
        <f t="shared" si="4"/>
        <v>0</v>
      </c>
      <c r="P28">
        <f t="shared" si="4"/>
        <v>0</v>
      </c>
      <c r="Q28">
        <f t="shared" si="4"/>
        <v>0</v>
      </c>
      <c r="R28">
        <f t="shared" si="4"/>
        <v>0</v>
      </c>
      <c r="S28">
        <f t="shared" si="4"/>
        <v>0</v>
      </c>
      <c r="T28">
        <f t="shared" si="4"/>
        <v>0</v>
      </c>
      <c r="U28">
        <f t="shared" si="4"/>
        <v>0</v>
      </c>
      <c r="V28">
        <f t="shared" si="4"/>
        <v>0</v>
      </c>
      <c r="W28">
        <f t="shared" si="4"/>
        <v>0</v>
      </c>
      <c r="X28">
        <f t="shared" si="4"/>
        <v>0</v>
      </c>
      <c r="Y28">
        <f t="shared" si="4"/>
        <v>0</v>
      </c>
      <c r="Z28">
        <f t="shared" si="4"/>
        <v>0</v>
      </c>
      <c r="AA28">
        <f t="shared" si="4"/>
        <v>0</v>
      </c>
      <c r="AB28">
        <f t="shared" si="4"/>
        <v>0</v>
      </c>
      <c r="AC28">
        <f t="shared" si="4"/>
        <v>0</v>
      </c>
      <c r="AD28">
        <f t="shared" si="4"/>
        <v>0</v>
      </c>
      <c r="AE28">
        <f t="shared" si="4"/>
        <v>0</v>
      </c>
      <c r="AF28">
        <f t="shared" si="4"/>
        <v>0</v>
      </c>
      <c r="AG28">
        <f t="shared" si="4"/>
        <v>0</v>
      </c>
      <c r="AH28">
        <f t="shared" si="4"/>
        <v>0</v>
      </c>
      <c r="AI28">
        <f t="shared" si="4"/>
        <v>0</v>
      </c>
      <c r="AJ28">
        <f aca="true" t="shared" si="5" ref="AJ28:BI28">+AJ4*$C28</f>
        <v>0</v>
      </c>
      <c r="AK28">
        <f t="shared" si="5"/>
        <v>0</v>
      </c>
      <c r="AL28">
        <f t="shared" si="5"/>
        <v>0</v>
      </c>
      <c r="AM28">
        <f t="shared" si="5"/>
        <v>0</v>
      </c>
      <c r="AN28">
        <f t="shared" si="5"/>
        <v>0</v>
      </c>
      <c r="AO28">
        <f t="shared" si="5"/>
        <v>0</v>
      </c>
      <c r="AP28">
        <f t="shared" si="5"/>
        <v>0</v>
      </c>
      <c r="AQ28">
        <f t="shared" si="5"/>
        <v>0</v>
      </c>
      <c r="AR28">
        <f t="shared" si="5"/>
        <v>0</v>
      </c>
      <c r="AS28">
        <f t="shared" si="5"/>
        <v>0</v>
      </c>
      <c r="AT28">
        <f t="shared" si="5"/>
        <v>0</v>
      </c>
      <c r="AU28">
        <f t="shared" si="5"/>
        <v>0</v>
      </c>
      <c r="AV28">
        <f t="shared" si="5"/>
        <v>0</v>
      </c>
      <c r="AW28">
        <f t="shared" si="5"/>
        <v>0</v>
      </c>
      <c r="AX28">
        <f t="shared" si="5"/>
        <v>0</v>
      </c>
      <c r="AY28">
        <f t="shared" si="5"/>
        <v>0</v>
      </c>
      <c r="AZ28">
        <f t="shared" si="5"/>
        <v>0</v>
      </c>
      <c r="BA28">
        <f t="shared" si="5"/>
        <v>0</v>
      </c>
      <c r="BB28">
        <f t="shared" si="5"/>
        <v>0</v>
      </c>
      <c r="BC28">
        <f t="shared" si="5"/>
        <v>0</v>
      </c>
      <c r="BD28">
        <f t="shared" si="5"/>
        <v>0</v>
      </c>
      <c r="BE28">
        <f t="shared" si="5"/>
        <v>0</v>
      </c>
      <c r="BF28">
        <f t="shared" si="5"/>
        <v>0</v>
      </c>
      <c r="BG28">
        <f t="shared" si="5"/>
        <v>0</v>
      </c>
      <c r="BH28">
        <f t="shared" si="5"/>
        <v>0</v>
      </c>
      <c r="BI28">
        <f t="shared" si="5"/>
        <v>0</v>
      </c>
    </row>
    <row r="29" spans="3:61" ht="12.75">
      <c r="C29" s="1">
        <v>0.03</v>
      </c>
      <c r="D29">
        <f aca="true" t="shared" si="6" ref="D29:AI29">+D5*$C29</f>
        <v>0.42</v>
      </c>
      <c r="E29" s="8">
        <f t="shared" si="6"/>
        <v>0.42</v>
      </c>
      <c r="F29" s="8">
        <f t="shared" si="6"/>
        <v>0.48</v>
      </c>
      <c r="G29" s="8">
        <f t="shared" si="6"/>
        <v>0.48</v>
      </c>
      <c r="H29" s="8">
        <f t="shared" si="6"/>
        <v>0.42</v>
      </c>
      <c r="I29" s="8">
        <f t="shared" si="6"/>
        <v>0.48</v>
      </c>
      <c r="J29" s="8">
        <f t="shared" si="6"/>
        <v>0.44999999999999996</v>
      </c>
      <c r="K29" s="8">
        <f t="shared" si="6"/>
        <v>0.48</v>
      </c>
      <c r="L29" s="8">
        <f t="shared" si="6"/>
        <v>0.44999999999999996</v>
      </c>
      <c r="M29">
        <f t="shared" si="6"/>
        <v>0.27</v>
      </c>
      <c r="N29">
        <f t="shared" si="6"/>
        <v>0.27</v>
      </c>
      <c r="O29">
        <f t="shared" si="6"/>
        <v>0.27</v>
      </c>
      <c r="P29">
        <f t="shared" si="6"/>
        <v>0.27</v>
      </c>
      <c r="Q29">
        <f t="shared" si="6"/>
        <v>0.27</v>
      </c>
      <c r="R29">
        <f t="shared" si="6"/>
        <v>0.3</v>
      </c>
      <c r="S29">
        <f t="shared" si="6"/>
        <v>0.27</v>
      </c>
      <c r="T29">
        <f t="shared" si="6"/>
        <v>0.27</v>
      </c>
      <c r="U29">
        <f t="shared" si="6"/>
        <v>0.27</v>
      </c>
      <c r="V29">
        <f t="shared" si="6"/>
        <v>0.27</v>
      </c>
      <c r="W29">
        <f t="shared" si="6"/>
        <v>0.3</v>
      </c>
      <c r="X29">
        <f t="shared" si="6"/>
        <v>0.27</v>
      </c>
      <c r="Y29">
        <f t="shared" si="6"/>
        <v>0</v>
      </c>
      <c r="Z29">
        <f t="shared" si="6"/>
        <v>0</v>
      </c>
      <c r="AA29">
        <f t="shared" si="6"/>
        <v>0</v>
      </c>
      <c r="AB29">
        <f t="shared" si="6"/>
        <v>0</v>
      </c>
      <c r="AC29">
        <f t="shared" si="6"/>
        <v>0</v>
      </c>
      <c r="AD29">
        <f t="shared" si="6"/>
        <v>0</v>
      </c>
      <c r="AE29">
        <f t="shared" si="6"/>
        <v>0</v>
      </c>
      <c r="AF29">
        <f t="shared" si="6"/>
        <v>0</v>
      </c>
      <c r="AG29">
        <f t="shared" si="6"/>
        <v>0</v>
      </c>
      <c r="AH29">
        <f t="shared" si="6"/>
        <v>0</v>
      </c>
      <c r="AI29">
        <f t="shared" si="6"/>
        <v>0</v>
      </c>
      <c r="AJ29">
        <f aca="true" t="shared" si="7" ref="AJ29:BI29">+AJ5*$C29</f>
        <v>0.18</v>
      </c>
      <c r="AK29">
        <f t="shared" si="7"/>
        <v>0.18</v>
      </c>
      <c r="AL29">
        <f t="shared" si="7"/>
        <v>0.36</v>
      </c>
      <c r="AM29">
        <f t="shared" si="7"/>
        <v>0.48</v>
      </c>
      <c r="AN29">
        <f t="shared" si="7"/>
        <v>0.72</v>
      </c>
      <c r="AO29">
        <f t="shared" si="7"/>
        <v>0.6599999999999999</v>
      </c>
      <c r="AP29">
        <f t="shared" si="7"/>
        <v>0.72</v>
      </c>
      <c r="AQ29">
        <f t="shared" si="7"/>
        <v>0.32999999999999996</v>
      </c>
      <c r="AR29">
        <f t="shared" si="7"/>
        <v>0</v>
      </c>
      <c r="AS29">
        <f t="shared" si="7"/>
        <v>0</v>
      </c>
      <c r="AT29">
        <f t="shared" si="7"/>
        <v>0</v>
      </c>
      <c r="AU29">
        <f t="shared" si="7"/>
        <v>0</v>
      </c>
      <c r="AV29">
        <f t="shared" si="7"/>
        <v>0</v>
      </c>
      <c r="AW29">
        <f t="shared" si="7"/>
        <v>0</v>
      </c>
      <c r="AX29">
        <f t="shared" si="7"/>
        <v>0</v>
      </c>
      <c r="AY29">
        <f t="shared" si="7"/>
        <v>0</v>
      </c>
      <c r="AZ29">
        <f t="shared" si="7"/>
        <v>0</v>
      </c>
      <c r="BA29">
        <f t="shared" si="7"/>
        <v>0</v>
      </c>
      <c r="BB29">
        <f t="shared" si="7"/>
        <v>0</v>
      </c>
      <c r="BC29">
        <f t="shared" si="7"/>
        <v>0</v>
      </c>
      <c r="BD29">
        <f t="shared" si="7"/>
        <v>0</v>
      </c>
      <c r="BE29">
        <f t="shared" si="7"/>
        <v>0</v>
      </c>
      <c r="BF29">
        <f t="shared" si="7"/>
        <v>0</v>
      </c>
      <c r="BG29">
        <f t="shared" si="7"/>
        <v>0</v>
      </c>
      <c r="BH29">
        <f t="shared" si="7"/>
        <v>0</v>
      </c>
      <c r="BI29">
        <f t="shared" si="7"/>
        <v>11.01</v>
      </c>
    </row>
    <row r="30" spans="3:61" ht="12.75">
      <c r="C30" s="1">
        <v>0.05</v>
      </c>
      <c r="D30">
        <f aca="true" t="shared" si="8" ref="D30:AI30">+D6*$C30</f>
        <v>0</v>
      </c>
      <c r="E30" s="8">
        <f t="shared" si="8"/>
        <v>0</v>
      </c>
      <c r="F30" s="8">
        <f t="shared" si="8"/>
        <v>0</v>
      </c>
      <c r="G30" s="8">
        <f t="shared" si="8"/>
        <v>0</v>
      </c>
      <c r="H30" s="8">
        <f t="shared" si="8"/>
        <v>0</v>
      </c>
      <c r="I30" s="8">
        <f t="shared" si="8"/>
        <v>0</v>
      </c>
      <c r="J30" s="8">
        <f t="shared" si="8"/>
        <v>0</v>
      </c>
      <c r="K30" s="8">
        <f t="shared" si="8"/>
        <v>0</v>
      </c>
      <c r="L30" s="8">
        <f t="shared" si="8"/>
        <v>0</v>
      </c>
      <c r="M30">
        <f t="shared" si="8"/>
        <v>0</v>
      </c>
      <c r="N30">
        <f t="shared" si="8"/>
        <v>0</v>
      </c>
      <c r="O30">
        <f t="shared" si="8"/>
        <v>0</v>
      </c>
      <c r="P30">
        <f t="shared" si="8"/>
        <v>0</v>
      </c>
      <c r="Q30">
        <f t="shared" si="8"/>
        <v>0</v>
      </c>
      <c r="R30">
        <f t="shared" si="8"/>
        <v>0</v>
      </c>
      <c r="S30">
        <f t="shared" si="8"/>
        <v>0</v>
      </c>
      <c r="T30">
        <f t="shared" si="8"/>
        <v>0</v>
      </c>
      <c r="U30">
        <f t="shared" si="8"/>
        <v>0</v>
      </c>
      <c r="V30">
        <f t="shared" si="8"/>
        <v>0</v>
      </c>
      <c r="W30">
        <f t="shared" si="8"/>
        <v>0</v>
      </c>
      <c r="X30">
        <f t="shared" si="8"/>
        <v>0</v>
      </c>
      <c r="Y30">
        <f t="shared" si="8"/>
        <v>0</v>
      </c>
      <c r="Z30">
        <f t="shared" si="8"/>
        <v>0</v>
      </c>
      <c r="AA30">
        <f t="shared" si="8"/>
        <v>0</v>
      </c>
      <c r="AB30">
        <f t="shared" si="8"/>
        <v>0</v>
      </c>
      <c r="AC30">
        <f t="shared" si="8"/>
        <v>0</v>
      </c>
      <c r="AD30">
        <f t="shared" si="8"/>
        <v>0</v>
      </c>
      <c r="AE30">
        <f t="shared" si="8"/>
        <v>0</v>
      </c>
      <c r="AF30">
        <f t="shared" si="8"/>
        <v>0</v>
      </c>
      <c r="AG30">
        <f t="shared" si="8"/>
        <v>0</v>
      </c>
      <c r="AH30">
        <f t="shared" si="8"/>
        <v>0</v>
      </c>
      <c r="AI30">
        <f t="shared" si="8"/>
        <v>0.05</v>
      </c>
      <c r="AJ30">
        <f aca="true" t="shared" si="9" ref="AJ30:BI30">+AJ6*$C30</f>
        <v>0.15000000000000002</v>
      </c>
      <c r="AK30">
        <f t="shared" si="9"/>
        <v>0.2</v>
      </c>
      <c r="AL30">
        <f t="shared" si="9"/>
        <v>1.2000000000000002</v>
      </c>
      <c r="AM30">
        <f t="shared" si="9"/>
        <v>2.6</v>
      </c>
      <c r="AN30">
        <f t="shared" si="9"/>
        <v>3.6</v>
      </c>
      <c r="AO30">
        <f t="shared" si="9"/>
        <v>3.25</v>
      </c>
      <c r="AP30">
        <f t="shared" si="9"/>
        <v>3.6</v>
      </c>
      <c r="AQ30">
        <f t="shared" si="9"/>
        <v>3.4000000000000004</v>
      </c>
      <c r="AR30">
        <f t="shared" si="9"/>
        <v>2.1</v>
      </c>
      <c r="AS30">
        <f t="shared" si="9"/>
        <v>0</v>
      </c>
      <c r="AT30">
        <f t="shared" si="9"/>
        <v>0</v>
      </c>
      <c r="AU30">
        <f t="shared" si="9"/>
        <v>0</v>
      </c>
      <c r="AV30">
        <f t="shared" si="9"/>
        <v>0</v>
      </c>
      <c r="AW30">
        <f t="shared" si="9"/>
        <v>0</v>
      </c>
      <c r="AX30">
        <f t="shared" si="9"/>
        <v>0</v>
      </c>
      <c r="AY30">
        <f t="shared" si="9"/>
        <v>0</v>
      </c>
      <c r="AZ30">
        <f t="shared" si="9"/>
        <v>0</v>
      </c>
      <c r="BA30">
        <f t="shared" si="9"/>
        <v>0</v>
      </c>
      <c r="BB30">
        <f t="shared" si="9"/>
        <v>0</v>
      </c>
      <c r="BC30">
        <f t="shared" si="9"/>
        <v>0</v>
      </c>
      <c r="BD30">
        <f t="shared" si="9"/>
        <v>0</v>
      </c>
      <c r="BE30">
        <f t="shared" si="9"/>
        <v>0</v>
      </c>
      <c r="BF30">
        <f t="shared" si="9"/>
        <v>0</v>
      </c>
      <c r="BG30">
        <f t="shared" si="9"/>
        <v>0</v>
      </c>
      <c r="BH30">
        <f t="shared" si="9"/>
        <v>0</v>
      </c>
      <c r="BI30">
        <f t="shared" si="9"/>
        <v>20.150000000000002</v>
      </c>
    </row>
    <row r="31" spans="3:61" ht="12.75">
      <c r="C31" s="1">
        <v>0.08</v>
      </c>
      <c r="D31">
        <f aca="true" t="shared" si="10" ref="D31:AI31">+D7*$C31</f>
        <v>0</v>
      </c>
      <c r="E31" s="8">
        <f t="shared" si="10"/>
        <v>0</v>
      </c>
      <c r="F31" s="8">
        <f t="shared" si="10"/>
        <v>0</v>
      </c>
      <c r="G31" s="8">
        <f t="shared" si="10"/>
        <v>0</v>
      </c>
      <c r="H31" s="8">
        <f t="shared" si="10"/>
        <v>0</v>
      </c>
      <c r="I31" s="8">
        <f t="shared" si="10"/>
        <v>0</v>
      </c>
      <c r="J31" s="8">
        <f t="shared" si="10"/>
        <v>0</v>
      </c>
      <c r="K31" s="8">
        <f t="shared" si="10"/>
        <v>0</v>
      </c>
      <c r="L31" s="8">
        <f t="shared" si="10"/>
        <v>0</v>
      </c>
      <c r="M31">
        <f t="shared" si="10"/>
        <v>0</v>
      </c>
      <c r="N31">
        <f t="shared" si="10"/>
        <v>0</v>
      </c>
      <c r="O31">
        <f t="shared" si="10"/>
        <v>0</v>
      </c>
      <c r="P31">
        <f t="shared" si="10"/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 t="shared" si="10"/>
        <v>0</v>
      </c>
      <c r="U31">
        <f t="shared" si="10"/>
        <v>0</v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  <c r="AF31">
        <f t="shared" si="10"/>
        <v>0.24</v>
      </c>
      <c r="AG31">
        <f t="shared" si="10"/>
        <v>0.48</v>
      </c>
      <c r="AH31">
        <f t="shared" si="10"/>
        <v>0.48</v>
      </c>
      <c r="AI31">
        <f t="shared" si="10"/>
        <v>1.04</v>
      </c>
      <c r="AJ31">
        <f aca="true" t="shared" si="11" ref="AJ31:BI31">+AJ7*$C31</f>
        <v>1.12</v>
      </c>
      <c r="AK31">
        <f t="shared" si="11"/>
        <v>2.08</v>
      </c>
      <c r="AL31">
        <f t="shared" si="11"/>
        <v>4.72</v>
      </c>
      <c r="AM31">
        <f t="shared" si="11"/>
        <v>7.04</v>
      </c>
      <c r="AN31">
        <f t="shared" si="11"/>
        <v>9.6</v>
      </c>
      <c r="AO31">
        <f t="shared" si="11"/>
        <v>8.72</v>
      </c>
      <c r="AP31">
        <f t="shared" si="11"/>
        <v>9.6</v>
      </c>
      <c r="AQ31">
        <f t="shared" si="11"/>
        <v>9.200000000000001</v>
      </c>
      <c r="AR31">
        <f t="shared" si="11"/>
        <v>1.04</v>
      </c>
      <c r="AS31">
        <f t="shared" si="11"/>
        <v>0</v>
      </c>
      <c r="AT31">
        <f t="shared" si="11"/>
        <v>0</v>
      </c>
      <c r="AU31">
        <f t="shared" si="11"/>
        <v>0</v>
      </c>
      <c r="AV31">
        <f t="shared" si="11"/>
        <v>0</v>
      </c>
      <c r="AW31">
        <f t="shared" si="11"/>
        <v>0</v>
      </c>
      <c r="AX31">
        <f t="shared" si="11"/>
        <v>0</v>
      </c>
      <c r="AY31">
        <f t="shared" si="11"/>
        <v>0</v>
      </c>
      <c r="AZ31">
        <f t="shared" si="11"/>
        <v>0</v>
      </c>
      <c r="BA31">
        <f t="shared" si="11"/>
        <v>0</v>
      </c>
      <c r="BB31">
        <f t="shared" si="11"/>
        <v>0</v>
      </c>
      <c r="BC31">
        <f t="shared" si="11"/>
        <v>0</v>
      </c>
      <c r="BD31">
        <f t="shared" si="11"/>
        <v>0</v>
      </c>
      <c r="BE31">
        <f t="shared" si="11"/>
        <v>0</v>
      </c>
      <c r="BF31">
        <f t="shared" si="11"/>
        <v>0</v>
      </c>
      <c r="BG31">
        <f t="shared" si="11"/>
        <v>0</v>
      </c>
      <c r="BH31">
        <f t="shared" si="11"/>
        <v>0</v>
      </c>
      <c r="BI31">
        <f t="shared" si="11"/>
        <v>55.36</v>
      </c>
    </row>
    <row r="32" spans="3:61" ht="12.75">
      <c r="C32" s="1">
        <v>0.1</v>
      </c>
      <c r="D32">
        <f aca="true" t="shared" si="12" ref="D32:AI32">+D8*$C32</f>
        <v>1.7000000000000002</v>
      </c>
      <c r="E32" s="8">
        <f t="shared" si="12"/>
        <v>1.6</v>
      </c>
      <c r="F32" s="8">
        <f t="shared" si="12"/>
        <v>1.9000000000000001</v>
      </c>
      <c r="G32" s="8">
        <f t="shared" si="12"/>
        <v>2.7</v>
      </c>
      <c r="H32" s="8">
        <f t="shared" si="12"/>
        <v>1.8</v>
      </c>
      <c r="I32" s="8">
        <f t="shared" si="12"/>
        <v>3.9000000000000004</v>
      </c>
      <c r="J32" s="8">
        <f t="shared" si="12"/>
        <v>3.6</v>
      </c>
      <c r="K32" s="8">
        <f t="shared" si="12"/>
        <v>1.8</v>
      </c>
      <c r="L32" s="8">
        <f t="shared" si="12"/>
        <v>1.7000000000000002</v>
      </c>
      <c r="M32">
        <f t="shared" si="12"/>
        <v>2.1</v>
      </c>
      <c r="N32">
        <f t="shared" si="12"/>
        <v>1.7000000000000002</v>
      </c>
      <c r="O32">
        <f t="shared" si="12"/>
        <v>1.8</v>
      </c>
      <c r="P32">
        <f t="shared" si="12"/>
        <v>1.7000000000000002</v>
      </c>
      <c r="Q32">
        <f t="shared" si="12"/>
        <v>1.7000000000000002</v>
      </c>
      <c r="R32">
        <f t="shared" si="12"/>
        <v>1.9000000000000001</v>
      </c>
      <c r="S32">
        <f t="shared" si="12"/>
        <v>1.7000000000000002</v>
      </c>
      <c r="T32">
        <f t="shared" si="12"/>
        <v>1.7000000000000002</v>
      </c>
      <c r="U32">
        <f t="shared" si="12"/>
        <v>1.8</v>
      </c>
      <c r="V32">
        <f t="shared" si="12"/>
        <v>1.7000000000000002</v>
      </c>
      <c r="W32">
        <f t="shared" si="12"/>
        <v>1.9000000000000001</v>
      </c>
      <c r="X32">
        <f t="shared" si="12"/>
        <v>1.8</v>
      </c>
      <c r="Y32">
        <f t="shared" si="12"/>
        <v>4.1000000000000005</v>
      </c>
      <c r="Z32">
        <f t="shared" si="12"/>
        <v>2.7</v>
      </c>
      <c r="AA32">
        <f t="shared" si="12"/>
        <v>2.8000000000000003</v>
      </c>
      <c r="AB32">
        <f t="shared" si="12"/>
        <v>2.8000000000000003</v>
      </c>
      <c r="AC32">
        <f t="shared" si="12"/>
        <v>2.7</v>
      </c>
      <c r="AD32">
        <f t="shared" si="12"/>
        <v>4.2</v>
      </c>
      <c r="AE32">
        <f t="shared" si="12"/>
        <v>3.1</v>
      </c>
      <c r="AF32">
        <f t="shared" si="12"/>
        <v>4</v>
      </c>
      <c r="AG32">
        <f t="shared" si="12"/>
        <v>4.3</v>
      </c>
      <c r="AH32">
        <f t="shared" si="12"/>
        <v>3.9000000000000004</v>
      </c>
      <c r="AI32">
        <f t="shared" si="12"/>
        <v>4.5</v>
      </c>
      <c r="AJ32">
        <f aca="true" t="shared" si="13" ref="AJ32:BI32">+AJ8*$C32</f>
        <v>6.300000000000001</v>
      </c>
      <c r="AK32">
        <f t="shared" si="13"/>
        <v>8.3</v>
      </c>
      <c r="AL32">
        <f t="shared" si="13"/>
        <v>7.1000000000000005</v>
      </c>
      <c r="AM32">
        <f t="shared" si="13"/>
        <v>6</v>
      </c>
      <c r="AN32">
        <f t="shared" si="13"/>
        <v>7.800000000000001</v>
      </c>
      <c r="AO32">
        <f t="shared" si="13"/>
        <v>7.1000000000000005</v>
      </c>
      <c r="AP32">
        <f t="shared" si="13"/>
        <v>7.800000000000001</v>
      </c>
      <c r="AQ32">
        <f t="shared" si="13"/>
        <v>7.4</v>
      </c>
      <c r="AR32">
        <f t="shared" si="13"/>
        <v>5.9</v>
      </c>
      <c r="AS32">
        <f t="shared" si="13"/>
        <v>1.9000000000000001</v>
      </c>
      <c r="AT32">
        <f t="shared" si="13"/>
        <v>1.9000000000000001</v>
      </c>
      <c r="AU32">
        <f t="shared" si="13"/>
        <v>2</v>
      </c>
      <c r="AV32">
        <f t="shared" si="13"/>
        <v>1.8</v>
      </c>
      <c r="AW32">
        <f t="shared" si="13"/>
        <v>0</v>
      </c>
      <c r="AX32">
        <f t="shared" si="13"/>
        <v>0</v>
      </c>
      <c r="AY32">
        <f t="shared" si="13"/>
        <v>0</v>
      </c>
      <c r="AZ32">
        <f t="shared" si="13"/>
        <v>0</v>
      </c>
      <c r="BA32">
        <f t="shared" si="13"/>
        <v>0</v>
      </c>
      <c r="BB32">
        <f t="shared" si="13"/>
        <v>0</v>
      </c>
      <c r="BC32">
        <f t="shared" si="13"/>
        <v>0</v>
      </c>
      <c r="BD32">
        <f t="shared" si="13"/>
        <v>0</v>
      </c>
      <c r="BE32">
        <f t="shared" si="13"/>
        <v>0</v>
      </c>
      <c r="BF32">
        <f t="shared" si="13"/>
        <v>0</v>
      </c>
      <c r="BG32">
        <f t="shared" si="13"/>
        <v>0</v>
      </c>
      <c r="BH32">
        <f t="shared" si="13"/>
        <v>0</v>
      </c>
      <c r="BI32">
        <f t="shared" si="13"/>
        <v>152.6</v>
      </c>
    </row>
    <row r="33" spans="3:61" ht="12.75">
      <c r="C33" s="1">
        <v>0.14</v>
      </c>
      <c r="D33">
        <f aca="true" t="shared" si="14" ref="D33:AI33">+D9*$C33</f>
        <v>0</v>
      </c>
      <c r="E33" s="8">
        <f t="shared" si="14"/>
        <v>0</v>
      </c>
      <c r="F33" s="8">
        <f t="shared" si="14"/>
        <v>0</v>
      </c>
      <c r="G33" s="8">
        <f t="shared" si="14"/>
        <v>0</v>
      </c>
      <c r="H33" s="8">
        <f t="shared" si="14"/>
        <v>0</v>
      </c>
      <c r="I33" s="8">
        <f t="shared" si="14"/>
        <v>0</v>
      </c>
      <c r="J33" s="8">
        <f t="shared" si="14"/>
        <v>0</v>
      </c>
      <c r="K33" s="8">
        <f t="shared" si="14"/>
        <v>0</v>
      </c>
      <c r="L33" s="8">
        <f t="shared" si="14"/>
        <v>0</v>
      </c>
      <c r="M33">
        <f t="shared" si="14"/>
        <v>0</v>
      </c>
      <c r="N33">
        <f t="shared" si="14"/>
        <v>0</v>
      </c>
      <c r="O33">
        <f t="shared" si="14"/>
        <v>0</v>
      </c>
      <c r="P33">
        <f t="shared" si="14"/>
        <v>0</v>
      </c>
      <c r="Q33">
        <f t="shared" si="14"/>
        <v>0</v>
      </c>
      <c r="R33">
        <f t="shared" si="14"/>
        <v>0</v>
      </c>
      <c r="S33">
        <f t="shared" si="14"/>
        <v>0</v>
      </c>
      <c r="T33">
        <f t="shared" si="14"/>
        <v>0</v>
      </c>
      <c r="U33">
        <f t="shared" si="14"/>
        <v>0</v>
      </c>
      <c r="V33">
        <f t="shared" si="14"/>
        <v>0</v>
      </c>
      <c r="W33">
        <f t="shared" si="14"/>
        <v>0</v>
      </c>
      <c r="X33">
        <f t="shared" si="14"/>
        <v>0</v>
      </c>
      <c r="Y33">
        <f t="shared" si="14"/>
        <v>1.8200000000000003</v>
      </c>
      <c r="Z33">
        <f t="shared" si="14"/>
        <v>1.6800000000000002</v>
      </c>
      <c r="AA33">
        <f t="shared" si="14"/>
        <v>1.8200000000000003</v>
      </c>
      <c r="AB33">
        <f t="shared" si="14"/>
        <v>5.040000000000001</v>
      </c>
      <c r="AC33">
        <f t="shared" si="14"/>
        <v>5.32</v>
      </c>
      <c r="AD33">
        <f t="shared" si="14"/>
        <v>6.16</v>
      </c>
      <c r="AE33">
        <f t="shared" si="14"/>
        <v>1.8200000000000003</v>
      </c>
      <c r="AF33">
        <f t="shared" si="14"/>
        <v>1.12</v>
      </c>
      <c r="AG33">
        <f t="shared" si="14"/>
        <v>3.6400000000000006</v>
      </c>
      <c r="AH33">
        <f t="shared" si="14"/>
        <v>2.5200000000000005</v>
      </c>
      <c r="AI33">
        <f t="shared" si="14"/>
        <v>6.720000000000001</v>
      </c>
      <c r="AJ33">
        <f aca="true" t="shared" si="15" ref="AJ33:BI33">+AJ9*$C33</f>
        <v>7.840000000000001</v>
      </c>
      <c r="AK33">
        <f t="shared" si="15"/>
        <v>12.040000000000001</v>
      </c>
      <c r="AL33">
        <f t="shared" si="15"/>
        <v>13.440000000000001</v>
      </c>
      <c r="AM33">
        <f t="shared" si="15"/>
        <v>12.88</v>
      </c>
      <c r="AN33">
        <f t="shared" si="15"/>
        <v>7.840000000000001</v>
      </c>
      <c r="AO33">
        <f t="shared" si="15"/>
        <v>6.300000000000001</v>
      </c>
      <c r="AP33">
        <f t="shared" si="15"/>
        <v>6.16</v>
      </c>
      <c r="AQ33">
        <f t="shared" si="15"/>
        <v>5.6000000000000005</v>
      </c>
      <c r="AR33">
        <f t="shared" si="15"/>
        <v>4.62</v>
      </c>
      <c r="AS33">
        <f t="shared" si="15"/>
        <v>0</v>
      </c>
      <c r="AT33">
        <f t="shared" si="15"/>
        <v>0</v>
      </c>
      <c r="AU33">
        <f t="shared" si="15"/>
        <v>0</v>
      </c>
      <c r="AV33">
        <f t="shared" si="15"/>
        <v>0</v>
      </c>
      <c r="AW33">
        <f t="shared" si="15"/>
        <v>0</v>
      </c>
      <c r="AX33">
        <f t="shared" si="15"/>
        <v>0</v>
      </c>
      <c r="AY33">
        <f t="shared" si="15"/>
        <v>0</v>
      </c>
      <c r="AZ33">
        <f t="shared" si="15"/>
        <v>0</v>
      </c>
      <c r="BA33">
        <f t="shared" si="15"/>
        <v>0</v>
      </c>
      <c r="BB33">
        <f t="shared" si="15"/>
        <v>0</v>
      </c>
      <c r="BC33">
        <f t="shared" si="15"/>
        <v>0</v>
      </c>
      <c r="BD33">
        <f t="shared" si="15"/>
        <v>0</v>
      </c>
      <c r="BE33">
        <f t="shared" si="15"/>
        <v>0</v>
      </c>
      <c r="BF33">
        <f t="shared" si="15"/>
        <v>0</v>
      </c>
      <c r="BG33">
        <f t="shared" si="15"/>
        <v>0</v>
      </c>
      <c r="BH33">
        <f t="shared" si="15"/>
        <v>0</v>
      </c>
      <c r="BI33">
        <f t="shared" si="15"/>
        <v>114.38000000000001</v>
      </c>
    </row>
    <row r="34" spans="3:61" ht="12.75">
      <c r="C34" s="1">
        <v>0.15</v>
      </c>
      <c r="D34">
        <f aca="true" t="shared" si="16" ref="D34:AI34">+D10*$C34</f>
        <v>1.7999999999999998</v>
      </c>
      <c r="E34" s="8">
        <f t="shared" si="16"/>
        <v>1.7999999999999998</v>
      </c>
      <c r="F34" s="8">
        <f t="shared" si="16"/>
        <v>1.95</v>
      </c>
      <c r="G34" s="8">
        <f t="shared" si="16"/>
        <v>1.95</v>
      </c>
      <c r="H34" s="8">
        <f t="shared" si="16"/>
        <v>1.7999999999999998</v>
      </c>
      <c r="I34" s="8">
        <f t="shared" si="16"/>
        <v>1.95</v>
      </c>
      <c r="J34" s="8">
        <f t="shared" si="16"/>
        <v>1.7999999999999998</v>
      </c>
      <c r="K34" s="8">
        <f t="shared" si="16"/>
        <v>1.95</v>
      </c>
      <c r="L34" s="8">
        <f t="shared" si="16"/>
        <v>1.7999999999999998</v>
      </c>
      <c r="M34">
        <f t="shared" si="16"/>
        <v>3</v>
      </c>
      <c r="N34">
        <f t="shared" si="16"/>
        <v>2.85</v>
      </c>
      <c r="O34">
        <f t="shared" si="16"/>
        <v>2.4</v>
      </c>
      <c r="P34">
        <f t="shared" si="16"/>
        <v>2.85</v>
      </c>
      <c r="Q34">
        <f t="shared" si="16"/>
        <v>2.85</v>
      </c>
      <c r="R34">
        <f t="shared" si="16"/>
        <v>3.3</v>
      </c>
      <c r="S34">
        <f t="shared" si="16"/>
        <v>3</v>
      </c>
      <c r="T34">
        <f t="shared" si="16"/>
        <v>3</v>
      </c>
      <c r="U34">
        <f t="shared" si="16"/>
        <v>3.15</v>
      </c>
      <c r="V34">
        <f t="shared" si="16"/>
        <v>2.85</v>
      </c>
      <c r="W34">
        <f t="shared" si="16"/>
        <v>3.3</v>
      </c>
      <c r="X34">
        <f t="shared" si="16"/>
        <v>3</v>
      </c>
      <c r="Y34">
        <f t="shared" si="16"/>
        <v>3</v>
      </c>
      <c r="Z34">
        <f t="shared" si="16"/>
        <v>2.85</v>
      </c>
      <c r="AA34">
        <f t="shared" si="16"/>
        <v>2.4</v>
      </c>
      <c r="AB34">
        <f t="shared" si="16"/>
        <v>3</v>
      </c>
      <c r="AC34">
        <f t="shared" si="16"/>
        <v>2.85</v>
      </c>
      <c r="AD34">
        <f t="shared" si="16"/>
        <v>3.3</v>
      </c>
      <c r="AE34">
        <f t="shared" si="16"/>
        <v>4.5</v>
      </c>
      <c r="AF34">
        <f t="shared" si="16"/>
        <v>4.95</v>
      </c>
      <c r="AG34">
        <f t="shared" si="16"/>
        <v>4.95</v>
      </c>
      <c r="AH34">
        <f t="shared" si="16"/>
        <v>4.5</v>
      </c>
      <c r="AI34">
        <f t="shared" si="16"/>
        <v>5.25</v>
      </c>
      <c r="AJ34">
        <f aca="true" t="shared" si="17" ref="AJ34:BI34">+AJ10*$C34</f>
        <v>4.5</v>
      </c>
      <c r="AK34">
        <f t="shared" si="17"/>
        <v>4.95</v>
      </c>
      <c r="AL34">
        <f t="shared" si="17"/>
        <v>4.5</v>
      </c>
      <c r="AM34">
        <f t="shared" si="17"/>
        <v>3.5999999999999996</v>
      </c>
      <c r="AN34">
        <f t="shared" si="17"/>
        <v>4.95</v>
      </c>
      <c r="AO34">
        <f t="shared" si="17"/>
        <v>4.5</v>
      </c>
      <c r="AP34">
        <f t="shared" si="17"/>
        <v>4.95</v>
      </c>
      <c r="AQ34">
        <f t="shared" si="17"/>
        <v>4.8</v>
      </c>
      <c r="AR34">
        <f t="shared" si="17"/>
        <v>4.95</v>
      </c>
      <c r="AS34">
        <f t="shared" si="17"/>
        <v>4.8</v>
      </c>
      <c r="AT34">
        <f t="shared" si="17"/>
        <v>4.8</v>
      </c>
      <c r="AU34">
        <f t="shared" si="17"/>
        <v>4.95</v>
      </c>
      <c r="AV34">
        <f t="shared" si="17"/>
        <v>3.3</v>
      </c>
      <c r="AW34">
        <f t="shared" si="17"/>
        <v>5.55</v>
      </c>
      <c r="AX34">
        <f t="shared" si="17"/>
        <v>4.8</v>
      </c>
      <c r="AY34">
        <f t="shared" si="17"/>
        <v>3.5999999999999996</v>
      </c>
      <c r="AZ34">
        <f t="shared" si="17"/>
        <v>5.55</v>
      </c>
      <c r="BA34">
        <f t="shared" si="17"/>
        <v>5.1</v>
      </c>
      <c r="BB34">
        <f t="shared" si="17"/>
        <v>5.1</v>
      </c>
      <c r="BC34">
        <f t="shared" si="17"/>
        <v>5.25</v>
      </c>
      <c r="BD34">
        <f t="shared" si="17"/>
        <v>5.1</v>
      </c>
      <c r="BE34">
        <f t="shared" si="17"/>
        <v>0</v>
      </c>
      <c r="BF34">
        <f t="shared" si="17"/>
        <v>0</v>
      </c>
      <c r="BG34">
        <f t="shared" si="17"/>
        <v>0</v>
      </c>
      <c r="BH34">
        <f t="shared" si="17"/>
        <v>0</v>
      </c>
      <c r="BI34">
        <f t="shared" si="17"/>
        <v>193.5</v>
      </c>
    </row>
    <row r="35" spans="3:61" ht="12.75">
      <c r="C35" s="1">
        <v>0.16</v>
      </c>
      <c r="D35">
        <f aca="true" t="shared" si="18" ref="D35:AI35">+D11*$C35</f>
        <v>0.96</v>
      </c>
      <c r="E35" s="8">
        <f t="shared" si="18"/>
        <v>1.28</v>
      </c>
      <c r="F35" s="8">
        <f t="shared" si="18"/>
        <v>1.44</v>
      </c>
      <c r="G35" s="8">
        <f t="shared" si="18"/>
        <v>1.28</v>
      </c>
      <c r="H35" s="8">
        <f t="shared" si="18"/>
        <v>1.28</v>
      </c>
      <c r="I35" s="8">
        <f t="shared" si="18"/>
        <v>1.28</v>
      </c>
      <c r="J35" s="8">
        <f t="shared" si="18"/>
        <v>1.28</v>
      </c>
      <c r="K35" s="8">
        <f t="shared" si="18"/>
        <v>1.28</v>
      </c>
      <c r="L35" s="8">
        <f t="shared" si="18"/>
        <v>1.28</v>
      </c>
      <c r="M35">
        <f t="shared" si="18"/>
        <v>1.28</v>
      </c>
      <c r="N35">
        <f t="shared" si="18"/>
        <v>1.28</v>
      </c>
      <c r="O35">
        <f t="shared" si="18"/>
        <v>1.28</v>
      </c>
      <c r="P35">
        <f t="shared" si="18"/>
        <v>1.12</v>
      </c>
      <c r="Q35">
        <f t="shared" si="18"/>
        <v>0.64</v>
      </c>
      <c r="R35">
        <f t="shared" si="18"/>
        <v>0.8</v>
      </c>
      <c r="S35">
        <f t="shared" si="18"/>
        <v>0.8</v>
      </c>
      <c r="T35">
        <f t="shared" si="18"/>
        <v>0.8</v>
      </c>
      <c r="U35">
        <f t="shared" si="18"/>
        <v>1.12</v>
      </c>
      <c r="V35">
        <f t="shared" si="18"/>
        <v>1.12</v>
      </c>
      <c r="W35">
        <f t="shared" si="18"/>
        <v>1.28</v>
      </c>
      <c r="X35">
        <f t="shared" si="18"/>
        <v>1.28</v>
      </c>
      <c r="Y35">
        <f t="shared" si="18"/>
        <v>2.4</v>
      </c>
      <c r="Z35">
        <f t="shared" si="18"/>
        <v>2.56</v>
      </c>
      <c r="AA35">
        <f t="shared" si="18"/>
        <v>2.72</v>
      </c>
      <c r="AB35">
        <f t="shared" si="18"/>
        <v>2.72</v>
      </c>
      <c r="AC35">
        <f t="shared" si="18"/>
        <v>2.56</v>
      </c>
      <c r="AD35">
        <f t="shared" si="18"/>
        <v>6.08</v>
      </c>
      <c r="AE35">
        <f t="shared" si="18"/>
        <v>6.5600000000000005</v>
      </c>
      <c r="AF35">
        <f t="shared" si="18"/>
        <v>6.72</v>
      </c>
      <c r="AG35">
        <f t="shared" si="18"/>
        <v>6.4</v>
      </c>
      <c r="AH35">
        <f t="shared" si="18"/>
        <v>5.76</v>
      </c>
      <c r="AI35">
        <f t="shared" si="18"/>
        <v>6.72</v>
      </c>
      <c r="AJ35">
        <f aca="true" t="shared" si="19" ref="AJ35:BI35">+AJ11*$C35</f>
        <v>8</v>
      </c>
      <c r="AK35">
        <f t="shared" si="19"/>
        <v>17.12</v>
      </c>
      <c r="AL35">
        <f t="shared" si="19"/>
        <v>15.68</v>
      </c>
      <c r="AM35">
        <f t="shared" si="19"/>
        <v>14.56</v>
      </c>
      <c r="AN35">
        <f t="shared" si="19"/>
        <v>17.28</v>
      </c>
      <c r="AO35">
        <f t="shared" si="19"/>
        <v>15.68</v>
      </c>
      <c r="AP35">
        <f t="shared" si="19"/>
        <v>14.56</v>
      </c>
      <c r="AQ35">
        <f t="shared" si="19"/>
        <v>13.76</v>
      </c>
      <c r="AR35">
        <f t="shared" si="19"/>
        <v>13.120000000000001</v>
      </c>
      <c r="AS35">
        <f t="shared" si="19"/>
        <v>5.92</v>
      </c>
      <c r="AT35">
        <f t="shared" si="19"/>
        <v>0.96</v>
      </c>
      <c r="AU35">
        <f t="shared" si="19"/>
        <v>0.48</v>
      </c>
      <c r="AV35">
        <f t="shared" si="19"/>
        <v>0</v>
      </c>
      <c r="AW35">
        <f t="shared" si="19"/>
        <v>0</v>
      </c>
      <c r="AX35">
        <f t="shared" si="19"/>
        <v>0</v>
      </c>
      <c r="AY35">
        <f t="shared" si="19"/>
        <v>0</v>
      </c>
      <c r="AZ35">
        <f t="shared" si="19"/>
        <v>0</v>
      </c>
      <c r="BA35">
        <f t="shared" si="19"/>
        <v>0</v>
      </c>
      <c r="BB35">
        <f t="shared" si="19"/>
        <v>0</v>
      </c>
      <c r="BC35">
        <f t="shared" si="19"/>
        <v>0</v>
      </c>
      <c r="BD35">
        <f t="shared" si="19"/>
        <v>0</v>
      </c>
      <c r="BE35">
        <f t="shared" si="19"/>
        <v>0</v>
      </c>
      <c r="BF35">
        <f t="shared" si="19"/>
        <v>0</v>
      </c>
      <c r="BG35">
        <f t="shared" si="19"/>
        <v>0</v>
      </c>
      <c r="BH35">
        <f t="shared" si="19"/>
        <v>0</v>
      </c>
      <c r="BI35">
        <f t="shared" si="19"/>
        <v>212.48000000000002</v>
      </c>
    </row>
    <row r="36" spans="3:61" ht="12.75">
      <c r="C36" s="1">
        <v>0.17</v>
      </c>
      <c r="D36">
        <f aca="true" t="shared" si="20" ref="D36:AI36">+D12*$C36</f>
        <v>31.28</v>
      </c>
      <c r="E36" s="8">
        <f t="shared" si="20"/>
        <v>30.94</v>
      </c>
      <c r="F36" s="8">
        <f t="shared" si="20"/>
        <v>35.53</v>
      </c>
      <c r="G36" s="8">
        <f t="shared" si="20"/>
        <v>34</v>
      </c>
      <c r="H36" s="8">
        <f t="shared" si="20"/>
        <v>30.94</v>
      </c>
      <c r="I36" s="8">
        <f t="shared" si="20"/>
        <v>34</v>
      </c>
      <c r="J36" s="8">
        <f t="shared" si="20"/>
        <v>32.47</v>
      </c>
      <c r="K36" s="8">
        <f t="shared" si="20"/>
        <v>34</v>
      </c>
      <c r="L36" s="8">
        <f t="shared" si="20"/>
        <v>32.47</v>
      </c>
      <c r="M36">
        <f t="shared" si="20"/>
        <v>32.300000000000004</v>
      </c>
      <c r="N36">
        <f t="shared" si="20"/>
        <v>30.770000000000003</v>
      </c>
      <c r="O36">
        <f t="shared" si="20"/>
        <v>31.28</v>
      </c>
      <c r="P36">
        <f t="shared" si="20"/>
        <v>30.770000000000003</v>
      </c>
      <c r="Q36">
        <f t="shared" si="20"/>
        <v>30.770000000000003</v>
      </c>
      <c r="R36">
        <f t="shared" si="20"/>
        <v>35.36</v>
      </c>
      <c r="S36">
        <f t="shared" si="20"/>
        <v>32.300000000000004</v>
      </c>
      <c r="T36">
        <f t="shared" si="20"/>
        <v>32.300000000000004</v>
      </c>
      <c r="U36">
        <f t="shared" si="20"/>
        <v>33.830000000000005</v>
      </c>
      <c r="V36">
        <f t="shared" si="20"/>
        <v>30.770000000000003</v>
      </c>
      <c r="W36">
        <f t="shared" si="20"/>
        <v>35.36</v>
      </c>
      <c r="X36">
        <f t="shared" si="20"/>
        <v>33.32</v>
      </c>
      <c r="Y36">
        <f t="shared" si="20"/>
        <v>26.01</v>
      </c>
      <c r="Z36">
        <f t="shared" si="20"/>
        <v>24.82</v>
      </c>
      <c r="AA36">
        <f t="shared" si="20"/>
        <v>24.82</v>
      </c>
      <c r="AB36">
        <f t="shared" si="20"/>
        <v>26.01</v>
      </c>
      <c r="AC36">
        <f t="shared" si="20"/>
        <v>24.82</v>
      </c>
      <c r="AD36">
        <f t="shared" si="20"/>
        <v>28.560000000000002</v>
      </c>
      <c r="AE36">
        <f t="shared" si="20"/>
        <v>24.82</v>
      </c>
      <c r="AF36">
        <f t="shared" si="20"/>
        <v>27.200000000000003</v>
      </c>
      <c r="AG36">
        <f t="shared" si="20"/>
        <v>27.200000000000003</v>
      </c>
      <c r="AH36">
        <f t="shared" si="20"/>
        <v>24.82</v>
      </c>
      <c r="AI36">
        <f t="shared" si="20"/>
        <v>28.560000000000002</v>
      </c>
      <c r="AJ36">
        <f aca="true" t="shared" si="21" ref="AJ36:BI36">+AJ12*$C36</f>
        <v>25.67</v>
      </c>
      <c r="AK36">
        <f t="shared" si="21"/>
        <v>29.92</v>
      </c>
      <c r="AL36">
        <f t="shared" si="21"/>
        <v>27.200000000000003</v>
      </c>
      <c r="AM36">
        <f t="shared" si="21"/>
        <v>25.840000000000003</v>
      </c>
      <c r="AN36">
        <f t="shared" si="21"/>
        <v>28.39</v>
      </c>
      <c r="AO36">
        <f t="shared" si="21"/>
        <v>25.67</v>
      </c>
      <c r="AP36">
        <f t="shared" si="21"/>
        <v>28.220000000000002</v>
      </c>
      <c r="AQ36">
        <f t="shared" si="21"/>
        <v>27.03</v>
      </c>
      <c r="AR36">
        <f t="shared" si="21"/>
        <v>28.220000000000002</v>
      </c>
      <c r="AS36">
        <f t="shared" si="21"/>
        <v>27.03</v>
      </c>
      <c r="AT36">
        <f t="shared" si="21"/>
        <v>27.880000000000003</v>
      </c>
      <c r="AU36">
        <f t="shared" si="21"/>
        <v>29.580000000000002</v>
      </c>
      <c r="AV36">
        <f t="shared" si="21"/>
        <v>24.48</v>
      </c>
      <c r="AW36">
        <f t="shared" si="21"/>
        <v>8.5</v>
      </c>
      <c r="AX36">
        <f t="shared" si="21"/>
        <v>7.3100000000000005</v>
      </c>
      <c r="AY36">
        <f t="shared" si="21"/>
        <v>7.3100000000000005</v>
      </c>
      <c r="AZ36">
        <f t="shared" si="21"/>
        <v>7.99</v>
      </c>
      <c r="BA36">
        <f t="shared" si="21"/>
        <v>7.65</v>
      </c>
      <c r="BB36">
        <f t="shared" si="21"/>
        <v>7.65</v>
      </c>
      <c r="BC36">
        <f t="shared" si="21"/>
        <v>7.99</v>
      </c>
      <c r="BD36">
        <f t="shared" si="21"/>
        <v>7.99</v>
      </c>
      <c r="BE36">
        <f t="shared" si="21"/>
        <v>0</v>
      </c>
      <c r="BF36">
        <f t="shared" si="21"/>
        <v>0</v>
      </c>
      <c r="BG36">
        <f t="shared" si="21"/>
        <v>0</v>
      </c>
      <c r="BH36">
        <f t="shared" si="21"/>
        <v>0</v>
      </c>
      <c r="BI36">
        <f t="shared" si="21"/>
        <v>1389.92</v>
      </c>
    </row>
    <row r="37" spans="3:61" ht="12.75">
      <c r="C37" s="1">
        <v>0.18</v>
      </c>
      <c r="D37">
        <f aca="true" t="shared" si="22" ref="D37:AI37">+D13*$C37</f>
        <v>5.9399999999999995</v>
      </c>
      <c r="E37" s="8">
        <f t="shared" si="22"/>
        <v>5.04</v>
      </c>
      <c r="F37" s="8">
        <f t="shared" si="22"/>
        <v>5.58</v>
      </c>
      <c r="G37" s="8">
        <f t="shared" si="22"/>
        <v>8.459999999999999</v>
      </c>
      <c r="H37" s="8">
        <f t="shared" si="22"/>
        <v>8.82</v>
      </c>
      <c r="I37" s="8">
        <f t="shared" si="22"/>
        <v>9.719999999999999</v>
      </c>
      <c r="J37" s="8">
        <f t="shared" si="22"/>
        <v>7.199999999999999</v>
      </c>
      <c r="K37" s="8">
        <f t="shared" si="22"/>
        <v>7.199999999999999</v>
      </c>
      <c r="L37" s="8">
        <f t="shared" si="22"/>
        <v>6.66</v>
      </c>
      <c r="M37">
        <f t="shared" si="22"/>
        <v>5.58</v>
      </c>
      <c r="N37">
        <f t="shared" si="22"/>
        <v>5.22</v>
      </c>
      <c r="O37">
        <f t="shared" si="22"/>
        <v>4.5</v>
      </c>
      <c r="P37">
        <f t="shared" si="22"/>
        <v>4.859999999999999</v>
      </c>
      <c r="Q37">
        <f t="shared" si="22"/>
        <v>4.5</v>
      </c>
      <c r="R37">
        <f t="shared" si="22"/>
        <v>4.859999999999999</v>
      </c>
      <c r="S37">
        <f t="shared" si="22"/>
        <v>4.32</v>
      </c>
      <c r="T37">
        <f t="shared" si="22"/>
        <v>4.32</v>
      </c>
      <c r="U37">
        <f t="shared" si="22"/>
        <v>4.5</v>
      </c>
      <c r="V37">
        <f t="shared" si="22"/>
        <v>4.14</v>
      </c>
      <c r="W37">
        <f t="shared" si="22"/>
        <v>4.32</v>
      </c>
      <c r="X37">
        <f t="shared" si="22"/>
        <v>3.96</v>
      </c>
      <c r="Y37">
        <f t="shared" si="22"/>
        <v>32.58</v>
      </c>
      <c r="Z37">
        <f t="shared" si="22"/>
        <v>34.74</v>
      </c>
      <c r="AA37">
        <f t="shared" si="22"/>
        <v>27.36</v>
      </c>
      <c r="AB37">
        <f t="shared" si="22"/>
        <v>33.66</v>
      </c>
      <c r="AC37">
        <f t="shared" si="22"/>
        <v>26.099999999999998</v>
      </c>
      <c r="AD37">
        <f t="shared" si="22"/>
        <v>42.48</v>
      </c>
      <c r="AE37">
        <f t="shared" si="22"/>
        <v>20.88</v>
      </c>
      <c r="AF37">
        <f t="shared" si="22"/>
        <v>23.04</v>
      </c>
      <c r="AG37">
        <f t="shared" si="22"/>
        <v>20.52</v>
      </c>
      <c r="AH37">
        <f t="shared" si="22"/>
        <v>18.18</v>
      </c>
      <c r="AI37">
        <f t="shared" si="22"/>
        <v>23.58</v>
      </c>
      <c r="AJ37">
        <f aca="true" t="shared" si="23" ref="AJ37:BI37">+AJ13*$C37</f>
        <v>22.68</v>
      </c>
      <c r="AK37">
        <f t="shared" si="23"/>
        <v>37.44</v>
      </c>
      <c r="AL37">
        <f t="shared" si="23"/>
        <v>31.68</v>
      </c>
      <c r="AM37">
        <f t="shared" si="23"/>
        <v>22.5</v>
      </c>
      <c r="AN37">
        <f t="shared" si="23"/>
        <v>25.919999999999998</v>
      </c>
      <c r="AO37">
        <f t="shared" si="23"/>
        <v>20.16</v>
      </c>
      <c r="AP37">
        <f t="shared" si="23"/>
        <v>10.98</v>
      </c>
      <c r="AQ37">
        <f t="shared" si="23"/>
        <v>7.56</v>
      </c>
      <c r="AR37">
        <f t="shared" si="23"/>
        <v>7.38</v>
      </c>
      <c r="AS37">
        <f t="shared" si="23"/>
        <v>5.04</v>
      </c>
      <c r="AT37">
        <f t="shared" si="23"/>
        <v>2.52</v>
      </c>
      <c r="AU37">
        <f t="shared" si="23"/>
        <v>1.44</v>
      </c>
      <c r="AV37">
        <f t="shared" si="23"/>
        <v>1.08</v>
      </c>
      <c r="AW37">
        <f t="shared" si="23"/>
        <v>0.54</v>
      </c>
      <c r="AX37">
        <f t="shared" si="23"/>
        <v>0</v>
      </c>
      <c r="AY37">
        <f t="shared" si="23"/>
        <v>0</v>
      </c>
      <c r="AZ37">
        <f t="shared" si="23"/>
        <v>0</v>
      </c>
      <c r="BA37">
        <f t="shared" si="23"/>
        <v>0</v>
      </c>
      <c r="BB37">
        <f t="shared" si="23"/>
        <v>0</v>
      </c>
      <c r="BC37">
        <f t="shared" si="23"/>
        <v>0</v>
      </c>
      <c r="BD37">
        <f t="shared" si="23"/>
        <v>0</v>
      </c>
      <c r="BE37">
        <f t="shared" si="23"/>
        <v>0</v>
      </c>
      <c r="BF37">
        <f t="shared" si="23"/>
        <v>0</v>
      </c>
      <c r="BG37">
        <f t="shared" si="23"/>
        <v>0</v>
      </c>
      <c r="BH37">
        <f t="shared" si="23"/>
        <v>0</v>
      </c>
      <c r="BI37">
        <f t="shared" si="23"/>
        <v>619.74</v>
      </c>
    </row>
    <row r="38" spans="3:61" ht="12.75">
      <c r="C38" s="1">
        <v>0.2</v>
      </c>
      <c r="D38">
        <f aca="true" t="shared" si="24" ref="D38:AI38">+D14*$C38</f>
        <v>0.2</v>
      </c>
      <c r="E38" s="8">
        <f t="shared" si="24"/>
        <v>0.2</v>
      </c>
      <c r="F38" s="8">
        <f t="shared" si="24"/>
        <v>0.2</v>
      </c>
      <c r="G38" s="8">
        <f t="shared" si="24"/>
        <v>0.2</v>
      </c>
      <c r="H38" s="8">
        <f t="shared" si="24"/>
        <v>0.6000000000000001</v>
      </c>
      <c r="I38" s="8">
        <f t="shared" si="24"/>
        <v>0.6000000000000001</v>
      </c>
      <c r="J38" s="8">
        <f t="shared" si="24"/>
        <v>0.6000000000000001</v>
      </c>
      <c r="K38" s="8">
        <f t="shared" si="24"/>
        <v>0.6000000000000001</v>
      </c>
      <c r="L38" s="8">
        <f t="shared" si="24"/>
        <v>0.6000000000000001</v>
      </c>
      <c r="M38">
        <f t="shared" si="24"/>
        <v>0.6000000000000001</v>
      </c>
      <c r="N38">
        <f t="shared" si="24"/>
        <v>0.6000000000000001</v>
      </c>
      <c r="O38">
        <f t="shared" si="24"/>
        <v>0.4</v>
      </c>
      <c r="P38">
        <f t="shared" si="24"/>
        <v>0.6000000000000001</v>
      </c>
      <c r="Q38">
        <f t="shared" si="24"/>
        <v>0.4</v>
      </c>
      <c r="R38">
        <f t="shared" si="24"/>
        <v>0.2</v>
      </c>
      <c r="S38">
        <f t="shared" si="24"/>
        <v>0.2</v>
      </c>
      <c r="T38">
        <f t="shared" si="24"/>
        <v>0.2</v>
      </c>
      <c r="U38">
        <f t="shared" si="24"/>
        <v>0.2</v>
      </c>
      <c r="V38">
        <f t="shared" si="24"/>
        <v>0.2</v>
      </c>
      <c r="W38">
        <f t="shared" si="24"/>
        <v>0.2</v>
      </c>
      <c r="X38">
        <f t="shared" si="24"/>
        <v>0.2</v>
      </c>
      <c r="Y38">
        <f t="shared" si="24"/>
        <v>6.6000000000000005</v>
      </c>
      <c r="Z38">
        <f t="shared" si="24"/>
        <v>6.4</v>
      </c>
      <c r="AA38">
        <f t="shared" si="24"/>
        <v>5.4</v>
      </c>
      <c r="AB38">
        <f t="shared" si="24"/>
        <v>7.4</v>
      </c>
      <c r="AC38">
        <f t="shared" si="24"/>
        <v>7.2</v>
      </c>
      <c r="AD38">
        <f t="shared" si="24"/>
        <v>15.4</v>
      </c>
      <c r="AE38">
        <f t="shared" si="24"/>
        <v>21.8</v>
      </c>
      <c r="AF38">
        <f t="shared" si="24"/>
        <v>26</v>
      </c>
      <c r="AG38">
        <f t="shared" si="24"/>
        <v>34.800000000000004</v>
      </c>
      <c r="AH38">
        <f t="shared" si="24"/>
        <v>32.800000000000004</v>
      </c>
      <c r="AI38">
        <f t="shared" si="24"/>
        <v>37</v>
      </c>
      <c r="AJ38">
        <f aca="true" t="shared" si="25" ref="AJ38:BI38">+AJ14*$C38</f>
        <v>29.8</v>
      </c>
      <c r="AK38">
        <f t="shared" si="25"/>
        <v>38.2</v>
      </c>
      <c r="AL38">
        <f t="shared" si="25"/>
        <v>43</v>
      </c>
      <c r="AM38">
        <f t="shared" si="25"/>
        <v>41.800000000000004</v>
      </c>
      <c r="AN38">
        <f t="shared" si="25"/>
        <v>69</v>
      </c>
      <c r="AO38">
        <f t="shared" si="25"/>
        <v>65</v>
      </c>
      <c r="AP38">
        <f t="shared" si="25"/>
        <v>62.2</v>
      </c>
      <c r="AQ38">
        <f t="shared" si="25"/>
        <v>53.2</v>
      </c>
      <c r="AR38">
        <f t="shared" si="25"/>
        <v>30.200000000000003</v>
      </c>
      <c r="AS38">
        <f t="shared" si="25"/>
        <v>0</v>
      </c>
      <c r="AT38">
        <f t="shared" si="25"/>
        <v>0</v>
      </c>
      <c r="AU38">
        <f t="shared" si="25"/>
        <v>0</v>
      </c>
      <c r="AV38">
        <f t="shared" si="25"/>
        <v>0</v>
      </c>
      <c r="AW38">
        <f t="shared" si="25"/>
        <v>0</v>
      </c>
      <c r="AX38">
        <f t="shared" si="25"/>
        <v>0</v>
      </c>
      <c r="AY38">
        <f t="shared" si="25"/>
        <v>0</v>
      </c>
      <c r="AZ38">
        <f t="shared" si="25"/>
        <v>0</v>
      </c>
      <c r="BA38">
        <f t="shared" si="25"/>
        <v>0</v>
      </c>
      <c r="BB38">
        <f t="shared" si="25"/>
        <v>0</v>
      </c>
      <c r="BC38">
        <f t="shared" si="25"/>
        <v>0</v>
      </c>
      <c r="BD38">
        <f t="shared" si="25"/>
        <v>0</v>
      </c>
      <c r="BE38">
        <f t="shared" si="25"/>
        <v>0</v>
      </c>
      <c r="BF38">
        <f t="shared" si="25"/>
        <v>0</v>
      </c>
      <c r="BG38">
        <f t="shared" si="25"/>
        <v>0</v>
      </c>
      <c r="BH38">
        <f t="shared" si="25"/>
        <v>0</v>
      </c>
      <c r="BI38">
        <f t="shared" si="25"/>
        <v>641</v>
      </c>
    </row>
    <row r="39" spans="3:61" ht="12.75">
      <c r="C39" s="1">
        <v>0.22</v>
      </c>
      <c r="D39">
        <f aca="true" t="shared" si="26" ref="D39:AI39">+D15*$C39</f>
        <v>0.66</v>
      </c>
      <c r="E39" s="8">
        <f t="shared" si="26"/>
        <v>0.66</v>
      </c>
      <c r="F39" s="8">
        <f t="shared" si="26"/>
        <v>0</v>
      </c>
      <c r="G39" s="8">
        <f t="shared" si="26"/>
        <v>0</v>
      </c>
      <c r="H39" s="8">
        <f t="shared" si="26"/>
        <v>0</v>
      </c>
      <c r="I39" s="8">
        <f t="shared" si="26"/>
        <v>0</v>
      </c>
      <c r="J39" s="8">
        <f t="shared" si="26"/>
        <v>0</v>
      </c>
      <c r="K39" s="8">
        <f t="shared" si="26"/>
        <v>0</v>
      </c>
      <c r="L39" s="8">
        <f t="shared" si="26"/>
        <v>0</v>
      </c>
      <c r="M39">
        <f t="shared" si="26"/>
        <v>0</v>
      </c>
      <c r="N39">
        <f t="shared" si="26"/>
        <v>0</v>
      </c>
      <c r="O39">
        <f t="shared" si="26"/>
        <v>0</v>
      </c>
      <c r="P39">
        <f t="shared" si="26"/>
        <v>0</v>
      </c>
      <c r="Q39">
        <f t="shared" si="26"/>
        <v>0</v>
      </c>
      <c r="R39">
        <f t="shared" si="26"/>
        <v>0</v>
      </c>
      <c r="S39">
        <f t="shared" si="26"/>
        <v>0</v>
      </c>
      <c r="T39">
        <f t="shared" si="26"/>
        <v>0</v>
      </c>
      <c r="U39">
        <f t="shared" si="26"/>
        <v>0</v>
      </c>
      <c r="V39">
        <f t="shared" si="26"/>
        <v>0</v>
      </c>
      <c r="W39">
        <f t="shared" si="26"/>
        <v>0</v>
      </c>
      <c r="X39">
        <f t="shared" si="26"/>
        <v>0</v>
      </c>
      <c r="Y39">
        <f t="shared" si="26"/>
        <v>8.36</v>
      </c>
      <c r="Z39">
        <f t="shared" si="26"/>
        <v>8.8</v>
      </c>
      <c r="AA39">
        <f t="shared" si="26"/>
        <v>11.22</v>
      </c>
      <c r="AB39">
        <f t="shared" si="26"/>
        <v>10.34</v>
      </c>
      <c r="AC39">
        <f t="shared" si="26"/>
        <v>7.26</v>
      </c>
      <c r="AD39">
        <f t="shared" si="26"/>
        <v>8.36</v>
      </c>
      <c r="AE39">
        <f t="shared" si="26"/>
        <v>6.82</v>
      </c>
      <c r="AF39">
        <f t="shared" si="26"/>
        <v>6.82</v>
      </c>
      <c r="AG39">
        <f t="shared" si="26"/>
        <v>6.82</v>
      </c>
      <c r="AH39">
        <f t="shared" si="26"/>
        <v>6.16</v>
      </c>
      <c r="AI39">
        <f t="shared" si="26"/>
        <v>7.04</v>
      </c>
      <c r="AJ39">
        <f aca="true" t="shared" si="27" ref="AJ39:BI39">+AJ15*$C39</f>
        <v>5.94</v>
      </c>
      <c r="AK39">
        <f t="shared" si="27"/>
        <v>7.48</v>
      </c>
      <c r="AL39">
        <f t="shared" si="27"/>
        <v>7.04</v>
      </c>
      <c r="AM39">
        <f t="shared" si="27"/>
        <v>11.22</v>
      </c>
      <c r="AN39">
        <f t="shared" si="27"/>
        <v>27.06</v>
      </c>
      <c r="AO39">
        <f t="shared" si="27"/>
        <v>23.32</v>
      </c>
      <c r="AP39">
        <f t="shared" si="27"/>
        <v>14.08</v>
      </c>
      <c r="AQ39">
        <f t="shared" si="27"/>
        <v>0</v>
      </c>
      <c r="AR39">
        <f t="shared" si="27"/>
        <v>0</v>
      </c>
      <c r="AS39">
        <f t="shared" si="27"/>
        <v>0</v>
      </c>
      <c r="AT39">
        <f t="shared" si="27"/>
        <v>0</v>
      </c>
      <c r="AU39">
        <f t="shared" si="27"/>
        <v>0</v>
      </c>
      <c r="AV39">
        <f t="shared" si="27"/>
        <v>0</v>
      </c>
      <c r="AW39">
        <f t="shared" si="27"/>
        <v>0</v>
      </c>
      <c r="AX39">
        <f t="shared" si="27"/>
        <v>0</v>
      </c>
      <c r="AY39">
        <f t="shared" si="27"/>
        <v>0</v>
      </c>
      <c r="AZ39">
        <f t="shared" si="27"/>
        <v>0</v>
      </c>
      <c r="BA39">
        <f t="shared" si="27"/>
        <v>0</v>
      </c>
      <c r="BB39">
        <f t="shared" si="27"/>
        <v>0</v>
      </c>
      <c r="BC39">
        <f t="shared" si="27"/>
        <v>0</v>
      </c>
      <c r="BD39">
        <f t="shared" si="27"/>
        <v>0</v>
      </c>
      <c r="BE39">
        <f t="shared" si="27"/>
        <v>0</v>
      </c>
      <c r="BF39">
        <f t="shared" si="27"/>
        <v>0</v>
      </c>
      <c r="BG39">
        <f t="shared" si="27"/>
        <v>0</v>
      </c>
      <c r="BH39">
        <f t="shared" si="27"/>
        <v>0</v>
      </c>
      <c r="BI39">
        <f t="shared" si="27"/>
        <v>185.46</v>
      </c>
    </row>
    <row r="40" spans="3:61" ht="12.75">
      <c r="C40" s="1">
        <v>0.24</v>
      </c>
      <c r="D40">
        <f aca="true" t="shared" si="28" ref="D40:AI40">+D16*$C40</f>
        <v>36</v>
      </c>
      <c r="E40" s="8">
        <f t="shared" si="28"/>
        <v>12.24</v>
      </c>
      <c r="F40" s="8">
        <f t="shared" si="28"/>
        <v>6.4799999999999995</v>
      </c>
      <c r="G40" s="8">
        <f t="shared" si="28"/>
        <v>13.2</v>
      </c>
      <c r="H40" s="8">
        <f t="shared" si="28"/>
        <v>13.92</v>
      </c>
      <c r="I40" s="8">
        <f t="shared" si="28"/>
        <v>13.2</v>
      </c>
      <c r="J40" s="8">
        <f t="shared" si="28"/>
        <v>25.2</v>
      </c>
      <c r="K40" s="8">
        <f t="shared" si="28"/>
        <v>27.599999999999998</v>
      </c>
      <c r="L40" s="8">
        <f t="shared" si="28"/>
        <v>26.4</v>
      </c>
      <c r="M40">
        <f t="shared" si="28"/>
        <v>38.879999999999995</v>
      </c>
      <c r="N40">
        <f t="shared" si="28"/>
        <v>36.72</v>
      </c>
      <c r="O40">
        <f t="shared" si="28"/>
        <v>31.2</v>
      </c>
      <c r="P40">
        <f t="shared" si="28"/>
        <v>336</v>
      </c>
      <c r="Q40">
        <f t="shared" si="28"/>
        <v>9.12</v>
      </c>
      <c r="R40">
        <f t="shared" si="28"/>
        <v>10.32</v>
      </c>
      <c r="S40">
        <f t="shared" si="28"/>
        <v>9.6</v>
      </c>
      <c r="T40">
        <f t="shared" si="28"/>
        <v>9.6</v>
      </c>
      <c r="U40">
        <f t="shared" si="28"/>
        <v>10.08</v>
      </c>
      <c r="V40">
        <f t="shared" si="28"/>
        <v>9.12</v>
      </c>
      <c r="W40">
        <f t="shared" si="28"/>
        <v>10.32</v>
      </c>
      <c r="X40">
        <f t="shared" si="28"/>
        <v>9.6</v>
      </c>
      <c r="Y40">
        <f t="shared" si="28"/>
        <v>26.16</v>
      </c>
      <c r="Z40">
        <f t="shared" si="28"/>
        <v>24.96</v>
      </c>
      <c r="AA40">
        <f t="shared" si="28"/>
        <v>20.16</v>
      </c>
      <c r="AB40">
        <f t="shared" si="28"/>
        <v>34.56</v>
      </c>
      <c r="AC40">
        <f t="shared" si="28"/>
        <v>32.4</v>
      </c>
      <c r="AD40">
        <f t="shared" si="28"/>
        <v>34.56</v>
      </c>
      <c r="AE40">
        <f t="shared" si="28"/>
        <v>192.95999999999998</v>
      </c>
      <c r="AF40">
        <f t="shared" si="28"/>
        <v>141.84</v>
      </c>
      <c r="AG40">
        <f t="shared" si="28"/>
        <v>33.6</v>
      </c>
      <c r="AH40">
        <f t="shared" si="28"/>
        <v>31.68</v>
      </c>
      <c r="AI40">
        <f t="shared" si="28"/>
        <v>47.28</v>
      </c>
      <c r="AJ40">
        <f aca="true" t="shared" si="29" ref="AJ40:BI40">+AJ16*$C40</f>
        <v>43.199999999999996</v>
      </c>
      <c r="AK40">
        <f t="shared" si="29"/>
        <v>54.48</v>
      </c>
      <c r="AL40">
        <f t="shared" si="29"/>
        <v>48.48</v>
      </c>
      <c r="AM40">
        <f t="shared" si="29"/>
        <v>30.72</v>
      </c>
      <c r="AN40">
        <f t="shared" si="29"/>
        <v>41.04</v>
      </c>
      <c r="AO40">
        <f t="shared" si="29"/>
        <v>36.24</v>
      </c>
      <c r="AP40">
        <f t="shared" si="29"/>
        <v>39.6</v>
      </c>
      <c r="AQ40">
        <f t="shared" si="29"/>
        <v>22.8</v>
      </c>
      <c r="AR40">
        <f t="shared" si="29"/>
        <v>21.119999999999997</v>
      </c>
      <c r="AS40">
        <f t="shared" si="29"/>
        <v>5.04</v>
      </c>
      <c r="AT40">
        <f t="shared" si="29"/>
        <v>4.32</v>
      </c>
      <c r="AU40">
        <f t="shared" si="29"/>
        <v>7.4399999999999995</v>
      </c>
      <c r="AV40">
        <f t="shared" si="29"/>
        <v>11.76</v>
      </c>
      <c r="AW40">
        <f t="shared" si="29"/>
        <v>18.24</v>
      </c>
      <c r="AX40">
        <f t="shared" si="29"/>
        <v>11.04</v>
      </c>
      <c r="AY40">
        <f t="shared" si="29"/>
        <v>0</v>
      </c>
      <c r="AZ40">
        <f t="shared" si="29"/>
        <v>0</v>
      </c>
      <c r="BA40">
        <f t="shared" si="29"/>
        <v>0</v>
      </c>
      <c r="BB40">
        <f t="shared" si="29"/>
        <v>0</v>
      </c>
      <c r="BC40">
        <f t="shared" si="29"/>
        <v>0</v>
      </c>
      <c r="BD40">
        <f t="shared" si="29"/>
        <v>0</v>
      </c>
      <c r="BE40">
        <f t="shared" si="29"/>
        <v>0</v>
      </c>
      <c r="BF40">
        <f t="shared" si="29"/>
        <v>0</v>
      </c>
      <c r="BG40">
        <f t="shared" si="29"/>
        <v>0</v>
      </c>
      <c r="BH40">
        <f t="shared" si="29"/>
        <v>0</v>
      </c>
      <c r="BI40">
        <f t="shared" si="29"/>
        <v>1710.48</v>
      </c>
    </row>
    <row r="41" spans="3:61" ht="12.75">
      <c r="C41" s="1">
        <v>0.26</v>
      </c>
      <c r="D41">
        <f aca="true" t="shared" si="30" ref="D41:AI41">+D17*$C41</f>
        <v>1.04</v>
      </c>
      <c r="E41" s="8">
        <f t="shared" si="30"/>
        <v>0.52</v>
      </c>
      <c r="F41" s="8">
        <f t="shared" si="30"/>
        <v>0</v>
      </c>
      <c r="G41" s="8">
        <f t="shared" si="30"/>
        <v>0.78</v>
      </c>
      <c r="H41" s="8">
        <f t="shared" si="30"/>
        <v>0.78</v>
      </c>
      <c r="I41" s="8">
        <f t="shared" si="30"/>
        <v>0.78</v>
      </c>
      <c r="J41" s="8">
        <f t="shared" si="30"/>
        <v>117</v>
      </c>
      <c r="K41" s="8">
        <f t="shared" si="30"/>
        <v>1.56</v>
      </c>
      <c r="L41" s="8">
        <f t="shared" si="30"/>
        <v>1.56</v>
      </c>
      <c r="M41">
        <f t="shared" si="30"/>
        <v>1.56</v>
      </c>
      <c r="N41">
        <f t="shared" si="30"/>
        <v>1.3</v>
      </c>
      <c r="O41">
        <f t="shared" si="30"/>
        <v>1.3</v>
      </c>
      <c r="P41">
        <f t="shared" si="30"/>
        <v>1.3</v>
      </c>
      <c r="Q41">
        <f t="shared" si="30"/>
        <v>0.52</v>
      </c>
      <c r="R41">
        <f t="shared" si="30"/>
        <v>0.52</v>
      </c>
      <c r="S41">
        <f t="shared" si="30"/>
        <v>0.78</v>
      </c>
      <c r="T41">
        <f t="shared" si="30"/>
        <v>0.78</v>
      </c>
      <c r="U41">
        <f t="shared" si="30"/>
        <v>0.78</v>
      </c>
      <c r="V41">
        <f t="shared" si="30"/>
        <v>0.78</v>
      </c>
      <c r="W41">
        <f t="shared" si="30"/>
        <v>0.78</v>
      </c>
      <c r="X41">
        <f t="shared" si="30"/>
        <v>0.78</v>
      </c>
      <c r="Y41">
        <f t="shared" si="30"/>
        <v>40.300000000000004</v>
      </c>
      <c r="Z41">
        <f t="shared" si="30"/>
        <v>1.04</v>
      </c>
      <c r="AA41">
        <f t="shared" si="30"/>
        <v>1.04</v>
      </c>
      <c r="AB41">
        <f t="shared" si="30"/>
        <v>162.76000000000002</v>
      </c>
      <c r="AC41">
        <f t="shared" si="30"/>
        <v>2.34</v>
      </c>
      <c r="AD41">
        <f t="shared" si="30"/>
        <v>2.08</v>
      </c>
      <c r="AE41">
        <f t="shared" si="30"/>
        <v>0.52</v>
      </c>
      <c r="AF41">
        <f t="shared" si="30"/>
        <v>0.52</v>
      </c>
      <c r="AG41">
        <f t="shared" si="30"/>
        <v>1.3</v>
      </c>
      <c r="AH41">
        <f t="shared" si="30"/>
        <v>1.3</v>
      </c>
      <c r="AI41">
        <f t="shared" si="30"/>
        <v>1.56</v>
      </c>
      <c r="AJ41">
        <f aca="true" t="shared" si="31" ref="AJ41:BI41">+AJ17*$C41</f>
        <v>1.3</v>
      </c>
      <c r="AK41">
        <f t="shared" si="31"/>
        <v>1.56</v>
      </c>
      <c r="AL41">
        <f t="shared" si="31"/>
        <v>2.08</v>
      </c>
      <c r="AM41">
        <f t="shared" si="31"/>
        <v>0.78</v>
      </c>
      <c r="AN41">
        <f t="shared" si="31"/>
        <v>1.04</v>
      </c>
      <c r="AO41">
        <f t="shared" si="31"/>
        <v>0</v>
      </c>
      <c r="AP41">
        <f t="shared" si="31"/>
        <v>0</v>
      </c>
      <c r="AQ41">
        <f t="shared" si="31"/>
        <v>0</v>
      </c>
      <c r="AR41">
        <f t="shared" si="31"/>
        <v>0</v>
      </c>
      <c r="AS41">
        <f t="shared" si="31"/>
        <v>0</v>
      </c>
      <c r="AT41">
        <f t="shared" si="31"/>
        <v>0</v>
      </c>
      <c r="AU41">
        <f t="shared" si="31"/>
        <v>0</v>
      </c>
      <c r="AV41">
        <f t="shared" si="31"/>
        <v>0</v>
      </c>
      <c r="AW41">
        <f t="shared" si="31"/>
        <v>0</v>
      </c>
      <c r="AX41">
        <f t="shared" si="31"/>
        <v>0</v>
      </c>
      <c r="AY41">
        <f t="shared" si="31"/>
        <v>0</v>
      </c>
      <c r="AZ41">
        <f t="shared" si="31"/>
        <v>0</v>
      </c>
      <c r="BA41">
        <f t="shared" si="31"/>
        <v>0</v>
      </c>
      <c r="BB41">
        <f t="shared" si="31"/>
        <v>0</v>
      </c>
      <c r="BC41">
        <f t="shared" si="31"/>
        <v>0</v>
      </c>
      <c r="BD41">
        <f t="shared" si="31"/>
        <v>0</v>
      </c>
      <c r="BE41">
        <f t="shared" si="31"/>
        <v>0</v>
      </c>
      <c r="BF41">
        <f t="shared" si="31"/>
        <v>0</v>
      </c>
      <c r="BG41">
        <f t="shared" si="31"/>
        <v>0</v>
      </c>
      <c r="BH41">
        <f t="shared" si="31"/>
        <v>0</v>
      </c>
      <c r="BI41">
        <f t="shared" si="31"/>
        <v>356.72</v>
      </c>
    </row>
    <row r="42" spans="3:61" ht="12.75">
      <c r="C42" s="1">
        <v>0.28</v>
      </c>
      <c r="D42">
        <f aca="true" t="shared" si="32" ref="D42:AI42">+D18*$C42</f>
        <v>1.9600000000000002</v>
      </c>
      <c r="E42" s="8">
        <f t="shared" si="32"/>
        <v>1.9600000000000002</v>
      </c>
      <c r="F42" s="8">
        <f t="shared" si="32"/>
        <v>4.760000000000001</v>
      </c>
      <c r="G42" s="8">
        <f t="shared" si="32"/>
        <v>18.48</v>
      </c>
      <c r="H42" s="8">
        <f t="shared" si="32"/>
        <v>19.040000000000003</v>
      </c>
      <c r="I42" s="8">
        <f t="shared" si="32"/>
        <v>19.880000000000003</v>
      </c>
      <c r="J42" s="8">
        <f t="shared" si="32"/>
        <v>27.160000000000004</v>
      </c>
      <c r="K42" s="8">
        <f t="shared" si="32"/>
        <v>28.560000000000002</v>
      </c>
      <c r="L42" s="8">
        <f t="shared" si="32"/>
        <v>20.160000000000004</v>
      </c>
      <c r="M42">
        <f t="shared" si="32"/>
        <v>8.680000000000001</v>
      </c>
      <c r="N42">
        <f t="shared" si="32"/>
        <v>10.080000000000002</v>
      </c>
      <c r="O42">
        <f t="shared" si="32"/>
        <v>8.680000000000001</v>
      </c>
      <c r="P42">
        <f t="shared" si="32"/>
        <v>10.080000000000002</v>
      </c>
      <c r="Q42">
        <f t="shared" si="32"/>
        <v>10.080000000000002</v>
      </c>
      <c r="R42">
        <f t="shared" si="32"/>
        <v>19.040000000000003</v>
      </c>
      <c r="S42">
        <f t="shared" si="32"/>
        <v>17.080000000000002</v>
      </c>
      <c r="T42">
        <f t="shared" si="32"/>
        <v>7.000000000000001</v>
      </c>
      <c r="U42">
        <f t="shared" si="32"/>
        <v>7.280000000000001</v>
      </c>
      <c r="V42">
        <f t="shared" si="32"/>
        <v>6.44</v>
      </c>
      <c r="W42">
        <f t="shared" si="32"/>
        <v>7.5600000000000005</v>
      </c>
      <c r="X42">
        <f t="shared" si="32"/>
        <v>7.000000000000001</v>
      </c>
      <c r="Y42">
        <f t="shared" si="32"/>
        <v>10.360000000000001</v>
      </c>
      <c r="Z42">
        <f t="shared" si="32"/>
        <v>9.8</v>
      </c>
      <c r="AA42">
        <f t="shared" si="32"/>
        <v>12.040000000000001</v>
      </c>
      <c r="AB42">
        <f t="shared" si="32"/>
        <v>16.520000000000003</v>
      </c>
      <c r="AC42">
        <f t="shared" si="32"/>
        <v>16.240000000000002</v>
      </c>
      <c r="AD42">
        <f t="shared" si="32"/>
        <v>18.200000000000003</v>
      </c>
      <c r="AE42">
        <f t="shared" si="32"/>
        <v>149.8</v>
      </c>
      <c r="AF42">
        <f t="shared" si="32"/>
        <v>18.200000000000003</v>
      </c>
      <c r="AG42">
        <f t="shared" si="32"/>
        <v>12.32</v>
      </c>
      <c r="AH42">
        <f t="shared" si="32"/>
        <v>10.64</v>
      </c>
      <c r="AI42">
        <f t="shared" si="32"/>
        <v>7.840000000000001</v>
      </c>
      <c r="AJ42">
        <f aca="true" t="shared" si="33" ref="AJ42:BI42">+AJ18*$C42</f>
        <v>4.2</v>
      </c>
      <c r="AK42">
        <f t="shared" si="33"/>
        <v>4.48</v>
      </c>
      <c r="AL42">
        <f t="shared" si="33"/>
        <v>10.360000000000001</v>
      </c>
      <c r="AM42">
        <f t="shared" si="33"/>
        <v>9.520000000000001</v>
      </c>
      <c r="AN42">
        <f t="shared" si="33"/>
        <v>12.600000000000001</v>
      </c>
      <c r="AO42">
        <f t="shared" si="33"/>
        <v>8.120000000000001</v>
      </c>
      <c r="AP42">
        <f t="shared" si="33"/>
        <v>2.8000000000000003</v>
      </c>
      <c r="AQ42">
        <f t="shared" si="33"/>
        <v>0.56</v>
      </c>
      <c r="AR42">
        <f t="shared" si="33"/>
        <v>0.28</v>
      </c>
      <c r="AS42">
        <f t="shared" si="33"/>
        <v>0.28</v>
      </c>
      <c r="AT42">
        <f t="shared" si="33"/>
        <v>0.28</v>
      </c>
      <c r="AU42">
        <f t="shared" si="33"/>
        <v>0</v>
      </c>
      <c r="AV42">
        <f t="shared" si="33"/>
        <v>0</v>
      </c>
      <c r="AW42">
        <f t="shared" si="33"/>
        <v>0</v>
      </c>
      <c r="AX42">
        <f t="shared" si="33"/>
        <v>0</v>
      </c>
      <c r="AY42">
        <f t="shared" si="33"/>
        <v>0</v>
      </c>
      <c r="AZ42">
        <f t="shared" si="33"/>
        <v>0</v>
      </c>
      <c r="BA42">
        <f t="shared" si="33"/>
        <v>0</v>
      </c>
      <c r="BB42">
        <f t="shared" si="33"/>
        <v>0</v>
      </c>
      <c r="BC42">
        <f t="shared" si="33"/>
        <v>0</v>
      </c>
      <c r="BD42">
        <f t="shared" si="33"/>
        <v>0</v>
      </c>
      <c r="BE42">
        <f t="shared" si="33"/>
        <v>0</v>
      </c>
      <c r="BF42">
        <f t="shared" si="33"/>
        <v>0</v>
      </c>
      <c r="BG42">
        <f t="shared" si="33"/>
        <v>0</v>
      </c>
      <c r="BH42">
        <f t="shared" si="33"/>
        <v>0</v>
      </c>
      <c r="BI42">
        <f t="shared" si="33"/>
        <v>596.4000000000001</v>
      </c>
    </row>
    <row r="43" spans="3:61" ht="12.75">
      <c r="C43" s="1">
        <v>0.3</v>
      </c>
      <c r="D43">
        <f aca="true" t="shared" si="34" ref="D43:AI43">+D19*$C43</f>
        <v>14.1</v>
      </c>
      <c r="E43" s="8">
        <f t="shared" si="34"/>
        <v>13.2</v>
      </c>
      <c r="F43" s="8">
        <f t="shared" si="34"/>
        <v>6</v>
      </c>
      <c r="G43" s="8">
        <f t="shared" si="34"/>
        <v>7.5</v>
      </c>
      <c r="H43" s="8">
        <f t="shared" si="34"/>
        <v>5.3999999999999995</v>
      </c>
      <c r="I43" s="8">
        <f t="shared" si="34"/>
        <v>4.8</v>
      </c>
      <c r="J43" s="8">
        <f t="shared" si="34"/>
        <v>3</v>
      </c>
      <c r="K43" s="8">
        <f t="shared" si="34"/>
        <v>2.1</v>
      </c>
      <c r="L43" s="8">
        <f t="shared" si="34"/>
        <v>1.7999999999999998</v>
      </c>
      <c r="M43">
        <f t="shared" si="34"/>
        <v>4.8</v>
      </c>
      <c r="N43">
        <f t="shared" si="34"/>
        <v>4.5</v>
      </c>
      <c r="O43">
        <f t="shared" si="34"/>
        <v>3.9</v>
      </c>
      <c r="P43">
        <f t="shared" si="34"/>
        <v>4.5</v>
      </c>
      <c r="Q43">
        <f t="shared" si="34"/>
        <v>4.5</v>
      </c>
      <c r="R43">
        <f t="shared" si="34"/>
        <v>5.1</v>
      </c>
      <c r="S43">
        <f t="shared" si="34"/>
        <v>4.8</v>
      </c>
      <c r="T43">
        <f t="shared" si="34"/>
        <v>4.8</v>
      </c>
      <c r="U43">
        <f t="shared" si="34"/>
        <v>4.8</v>
      </c>
      <c r="V43">
        <f t="shared" si="34"/>
        <v>7.199999999999999</v>
      </c>
      <c r="W43">
        <f t="shared" si="34"/>
        <v>17.7</v>
      </c>
      <c r="X43">
        <f t="shared" si="34"/>
        <v>16.2</v>
      </c>
      <c r="Y43">
        <f t="shared" si="34"/>
        <v>43.8</v>
      </c>
      <c r="Z43">
        <f t="shared" si="34"/>
        <v>41.1</v>
      </c>
      <c r="AA43">
        <f t="shared" si="34"/>
        <v>38.4</v>
      </c>
      <c r="AB43">
        <f t="shared" si="34"/>
        <v>21.3</v>
      </c>
      <c r="AC43">
        <f t="shared" si="34"/>
        <v>16.5</v>
      </c>
      <c r="AD43">
        <f t="shared" si="34"/>
        <v>19.2</v>
      </c>
      <c r="AE43">
        <f t="shared" si="34"/>
        <v>18.599999999999998</v>
      </c>
      <c r="AF43">
        <f t="shared" si="34"/>
        <v>15.6</v>
      </c>
      <c r="AG43">
        <f t="shared" si="34"/>
        <v>15.299999999999999</v>
      </c>
      <c r="AH43">
        <f t="shared" si="34"/>
        <v>14.1</v>
      </c>
      <c r="AI43">
        <f t="shared" si="34"/>
        <v>11.7</v>
      </c>
      <c r="AJ43">
        <f aca="true" t="shared" si="35" ref="AJ43:BI43">+AJ19*$C43</f>
        <v>6.3</v>
      </c>
      <c r="AK43">
        <f t="shared" si="35"/>
        <v>6.3</v>
      </c>
      <c r="AL43">
        <f t="shared" si="35"/>
        <v>5.7</v>
      </c>
      <c r="AM43">
        <f t="shared" si="35"/>
        <v>6.6</v>
      </c>
      <c r="AN43">
        <f t="shared" si="35"/>
        <v>10.2</v>
      </c>
      <c r="AO43">
        <f t="shared" si="35"/>
        <v>9.299999999999999</v>
      </c>
      <c r="AP43">
        <f t="shared" si="35"/>
        <v>9.6</v>
      </c>
      <c r="AQ43">
        <f t="shared" si="35"/>
        <v>3</v>
      </c>
      <c r="AR43">
        <f t="shared" si="35"/>
        <v>3</v>
      </c>
      <c r="AS43">
        <f t="shared" si="35"/>
        <v>44.4</v>
      </c>
      <c r="AT43">
        <f t="shared" si="35"/>
        <v>44.699999999999996</v>
      </c>
      <c r="AU43">
        <f t="shared" si="35"/>
        <v>50.1</v>
      </c>
      <c r="AV43">
        <f t="shared" si="35"/>
        <v>42.9</v>
      </c>
      <c r="AW43">
        <f t="shared" si="35"/>
        <v>69</v>
      </c>
      <c r="AX43">
        <f t="shared" si="35"/>
        <v>39.6</v>
      </c>
      <c r="AY43">
        <f t="shared" si="35"/>
        <v>20.4</v>
      </c>
      <c r="AZ43">
        <f t="shared" si="35"/>
        <v>0</v>
      </c>
      <c r="BA43">
        <f t="shared" si="35"/>
        <v>0</v>
      </c>
      <c r="BB43">
        <f t="shared" si="35"/>
        <v>0</v>
      </c>
      <c r="BC43">
        <f t="shared" si="35"/>
        <v>0</v>
      </c>
      <c r="BD43">
        <f t="shared" si="35"/>
        <v>0</v>
      </c>
      <c r="BE43">
        <f t="shared" si="35"/>
        <v>0</v>
      </c>
      <c r="BF43">
        <f t="shared" si="35"/>
        <v>0</v>
      </c>
      <c r="BG43">
        <f t="shared" si="35"/>
        <v>0</v>
      </c>
      <c r="BH43">
        <f t="shared" si="35"/>
        <v>0</v>
      </c>
      <c r="BI43">
        <f t="shared" si="35"/>
        <v>767.4</v>
      </c>
    </row>
    <row r="44" spans="3:61" ht="12.75">
      <c r="C44" s="1">
        <v>0.32</v>
      </c>
      <c r="D44">
        <f aca="true" t="shared" si="36" ref="D44:AI44">+D20*$C44</f>
        <v>1.6</v>
      </c>
      <c r="E44" s="8">
        <f t="shared" si="36"/>
        <v>2.88</v>
      </c>
      <c r="F44" s="8">
        <f t="shared" si="36"/>
        <v>3.2</v>
      </c>
      <c r="G44" s="8">
        <f t="shared" si="36"/>
        <v>3.84</v>
      </c>
      <c r="H44" s="8">
        <f t="shared" si="36"/>
        <v>15.68</v>
      </c>
      <c r="I44" s="8">
        <f t="shared" si="36"/>
        <v>17.28</v>
      </c>
      <c r="J44" s="8">
        <f t="shared" si="36"/>
        <v>21.12</v>
      </c>
      <c r="K44" s="8">
        <f t="shared" si="36"/>
        <v>22.080000000000002</v>
      </c>
      <c r="L44" s="8">
        <f t="shared" si="36"/>
        <v>16</v>
      </c>
      <c r="M44">
        <f t="shared" si="36"/>
        <v>17.92</v>
      </c>
      <c r="N44">
        <f t="shared" si="36"/>
        <v>16.32</v>
      </c>
      <c r="O44">
        <f t="shared" si="36"/>
        <v>13.76</v>
      </c>
      <c r="P44">
        <f t="shared" si="36"/>
        <v>16.32</v>
      </c>
      <c r="Q44">
        <f t="shared" si="36"/>
        <v>8.32</v>
      </c>
      <c r="R44">
        <f t="shared" si="36"/>
        <v>3.52</v>
      </c>
      <c r="S44">
        <f t="shared" si="36"/>
        <v>1.6</v>
      </c>
      <c r="T44">
        <f t="shared" si="36"/>
        <v>0</v>
      </c>
      <c r="U44">
        <f t="shared" si="36"/>
        <v>0</v>
      </c>
      <c r="V44">
        <f t="shared" si="36"/>
        <v>0</v>
      </c>
      <c r="W44">
        <f t="shared" si="36"/>
        <v>315.84000000000003</v>
      </c>
      <c r="X44">
        <f t="shared" si="36"/>
        <v>8</v>
      </c>
      <c r="Y44">
        <f t="shared" si="36"/>
        <v>22.080000000000002</v>
      </c>
      <c r="Z44">
        <f t="shared" si="36"/>
        <v>20.8</v>
      </c>
      <c r="AA44">
        <f t="shared" si="36"/>
        <v>21.12</v>
      </c>
      <c r="AB44">
        <f t="shared" si="36"/>
        <v>16.32</v>
      </c>
      <c r="AC44">
        <f t="shared" si="36"/>
        <v>13.44</v>
      </c>
      <c r="AD44">
        <f t="shared" si="36"/>
        <v>103.68</v>
      </c>
      <c r="AE44">
        <f t="shared" si="36"/>
        <v>12.8</v>
      </c>
      <c r="AF44">
        <f t="shared" si="36"/>
        <v>14.08</v>
      </c>
      <c r="AG44">
        <f t="shared" si="36"/>
        <v>14.08</v>
      </c>
      <c r="AH44">
        <f t="shared" si="36"/>
        <v>12.48</v>
      </c>
      <c r="AI44">
        <f t="shared" si="36"/>
        <v>9.92</v>
      </c>
      <c r="AJ44">
        <f aca="true" t="shared" si="37" ref="AJ44:BI44">+AJ20*$C44</f>
        <v>8.64</v>
      </c>
      <c r="AK44">
        <f t="shared" si="37"/>
        <v>8.64</v>
      </c>
      <c r="AL44">
        <f t="shared" si="37"/>
        <v>6.4</v>
      </c>
      <c r="AM44">
        <f t="shared" si="37"/>
        <v>5.12</v>
      </c>
      <c r="AN44">
        <f t="shared" si="37"/>
        <v>7.04</v>
      </c>
      <c r="AO44">
        <f t="shared" si="37"/>
        <v>6.08</v>
      </c>
      <c r="AP44">
        <f t="shared" si="37"/>
        <v>0</v>
      </c>
      <c r="AQ44">
        <f t="shared" si="37"/>
        <v>0</v>
      </c>
      <c r="AR44">
        <f t="shared" si="37"/>
        <v>0</v>
      </c>
      <c r="AS44">
        <f t="shared" si="37"/>
        <v>0</v>
      </c>
      <c r="AT44">
        <f t="shared" si="37"/>
        <v>0</v>
      </c>
      <c r="AU44">
        <f t="shared" si="37"/>
        <v>0</v>
      </c>
      <c r="AV44">
        <f t="shared" si="37"/>
        <v>0</v>
      </c>
      <c r="AW44">
        <f t="shared" si="37"/>
        <v>0</v>
      </c>
      <c r="AX44">
        <f t="shared" si="37"/>
        <v>0</v>
      </c>
      <c r="AY44">
        <f t="shared" si="37"/>
        <v>0</v>
      </c>
      <c r="AZ44">
        <f t="shared" si="37"/>
        <v>0</v>
      </c>
      <c r="BA44">
        <f t="shared" si="37"/>
        <v>0</v>
      </c>
      <c r="BB44">
        <f t="shared" si="37"/>
        <v>0</v>
      </c>
      <c r="BC44">
        <f t="shared" si="37"/>
        <v>0</v>
      </c>
      <c r="BD44">
        <f t="shared" si="37"/>
        <v>0</v>
      </c>
      <c r="BE44">
        <f t="shared" si="37"/>
        <v>0</v>
      </c>
      <c r="BF44">
        <f t="shared" si="37"/>
        <v>0</v>
      </c>
      <c r="BG44">
        <f t="shared" si="37"/>
        <v>0</v>
      </c>
      <c r="BH44">
        <f t="shared" si="37"/>
        <v>0</v>
      </c>
      <c r="BI44">
        <f t="shared" si="37"/>
        <v>808</v>
      </c>
    </row>
    <row r="45" spans="3:61" ht="12.75">
      <c r="C45" s="1">
        <v>0.34</v>
      </c>
      <c r="D45">
        <f aca="true" t="shared" si="38" ref="D45:AI45">+D21*$C45</f>
        <v>66.98</v>
      </c>
      <c r="E45" s="8">
        <f t="shared" si="38"/>
        <v>66.30000000000001</v>
      </c>
      <c r="F45" s="8">
        <f t="shared" si="38"/>
        <v>83.98</v>
      </c>
      <c r="G45" s="8">
        <f t="shared" si="38"/>
        <v>89.76</v>
      </c>
      <c r="H45" s="8">
        <f t="shared" si="38"/>
        <v>80.92</v>
      </c>
      <c r="I45" s="8">
        <f t="shared" si="38"/>
        <v>22.44</v>
      </c>
      <c r="J45" s="8">
        <f t="shared" si="38"/>
        <v>14.96</v>
      </c>
      <c r="K45" s="8">
        <f t="shared" si="38"/>
        <v>14.96</v>
      </c>
      <c r="L45" s="8">
        <f t="shared" si="38"/>
        <v>10.540000000000001</v>
      </c>
      <c r="M45">
        <f t="shared" si="38"/>
        <v>0</v>
      </c>
      <c r="N45">
        <f t="shared" si="38"/>
        <v>0</v>
      </c>
      <c r="O45">
        <f t="shared" si="38"/>
        <v>0</v>
      </c>
      <c r="P45">
        <f t="shared" si="38"/>
        <v>0</v>
      </c>
      <c r="Q45">
        <f t="shared" si="38"/>
        <v>0</v>
      </c>
      <c r="R45">
        <f t="shared" si="38"/>
        <v>0</v>
      </c>
      <c r="S45">
        <f t="shared" si="38"/>
        <v>0</v>
      </c>
      <c r="T45">
        <f t="shared" si="38"/>
        <v>0</v>
      </c>
      <c r="U45">
        <f t="shared" si="38"/>
        <v>0</v>
      </c>
      <c r="V45">
        <f t="shared" si="38"/>
        <v>0</v>
      </c>
      <c r="W45">
        <f t="shared" si="38"/>
        <v>0</v>
      </c>
      <c r="X45">
        <f t="shared" si="38"/>
        <v>0</v>
      </c>
      <c r="Y45">
        <f t="shared" si="38"/>
        <v>3.4000000000000004</v>
      </c>
      <c r="Z45">
        <f t="shared" si="38"/>
        <v>3.4000000000000004</v>
      </c>
      <c r="AA45">
        <f t="shared" si="38"/>
        <v>2.72</v>
      </c>
      <c r="AB45">
        <f t="shared" si="38"/>
        <v>3.4000000000000004</v>
      </c>
      <c r="AC45">
        <f t="shared" si="38"/>
        <v>1.36</v>
      </c>
      <c r="AD45">
        <f t="shared" si="38"/>
        <v>0</v>
      </c>
      <c r="AE45">
        <f t="shared" si="38"/>
        <v>0</v>
      </c>
      <c r="AF45">
        <f t="shared" si="38"/>
        <v>0</v>
      </c>
      <c r="AG45">
        <f t="shared" si="38"/>
        <v>0</v>
      </c>
      <c r="AH45">
        <f t="shared" si="38"/>
        <v>0</v>
      </c>
      <c r="AI45">
        <f t="shared" si="38"/>
        <v>0</v>
      </c>
      <c r="AJ45">
        <f aca="true" t="shared" si="39" ref="AJ45:BI45">+AJ21*$C45</f>
        <v>0</v>
      </c>
      <c r="AK45">
        <f t="shared" si="39"/>
        <v>14.96</v>
      </c>
      <c r="AL45">
        <f t="shared" si="39"/>
        <v>16.66</v>
      </c>
      <c r="AM45">
        <f t="shared" si="39"/>
        <v>13.260000000000002</v>
      </c>
      <c r="AN45">
        <f t="shared" si="39"/>
        <v>18.360000000000003</v>
      </c>
      <c r="AO45">
        <f t="shared" si="39"/>
        <v>16.66</v>
      </c>
      <c r="AP45">
        <f t="shared" si="39"/>
        <v>5.1000000000000005</v>
      </c>
      <c r="AQ45">
        <f t="shared" si="39"/>
        <v>0</v>
      </c>
      <c r="AR45">
        <f t="shared" si="39"/>
        <v>0</v>
      </c>
      <c r="AS45">
        <f t="shared" si="39"/>
        <v>0</v>
      </c>
      <c r="AT45">
        <f t="shared" si="39"/>
        <v>0</v>
      </c>
      <c r="AU45">
        <f t="shared" si="39"/>
        <v>0</v>
      </c>
      <c r="AV45">
        <f t="shared" si="39"/>
        <v>0</v>
      </c>
      <c r="AW45">
        <f t="shared" si="39"/>
        <v>0</v>
      </c>
      <c r="AX45">
        <f t="shared" si="39"/>
        <v>0</v>
      </c>
      <c r="AY45">
        <f t="shared" si="39"/>
        <v>0</v>
      </c>
      <c r="AZ45">
        <f t="shared" si="39"/>
        <v>0</v>
      </c>
      <c r="BA45">
        <f t="shared" si="39"/>
        <v>0</v>
      </c>
      <c r="BB45">
        <f t="shared" si="39"/>
        <v>0</v>
      </c>
      <c r="BC45">
        <f t="shared" si="39"/>
        <v>0</v>
      </c>
      <c r="BD45">
        <f t="shared" si="39"/>
        <v>0</v>
      </c>
      <c r="BE45">
        <f t="shared" si="39"/>
        <v>0</v>
      </c>
      <c r="BF45">
        <f t="shared" si="39"/>
        <v>0</v>
      </c>
      <c r="BG45">
        <f t="shared" si="39"/>
        <v>0</v>
      </c>
      <c r="BH45">
        <f t="shared" si="39"/>
        <v>0</v>
      </c>
      <c r="BI45">
        <f t="shared" si="39"/>
        <v>550.12</v>
      </c>
    </row>
    <row r="46" spans="3:61" ht="12.75">
      <c r="C46" s="1">
        <v>0.4</v>
      </c>
      <c r="D46">
        <f aca="true" t="shared" si="40" ref="D46:M46">+D22*$C46</f>
        <v>148.4</v>
      </c>
      <c r="E46" s="8">
        <f t="shared" si="40"/>
        <v>98.80000000000001</v>
      </c>
      <c r="F46" s="8">
        <f t="shared" si="40"/>
        <v>164.4</v>
      </c>
      <c r="G46" s="8">
        <f t="shared" si="40"/>
        <v>175.20000000000002</v>
      </c>
      <c r="H46" s="8">
        <f t="shared" si="40"/>
        <v>132</v>
      </c>
      <c r="I46" s="8">
        <f t="shared" si="40"/>
        <v>172</v>
      </c>
      <c r="J46" s="8">
        <f t="shared" si="40"/>
        <v>3451.2000000000003</v>
      </c>
      <c r="K46" s="8">
        <f t="shared" si="40"/>
        <v>127.2</v>
      </c>
      <c r="L46" s="8">
        <f t="shared" si="40"/>
        <v>443.20000000000005</v>
      </c>
      <c r="M46">
        <f t="shared" si="40"/>
        <v>81.2</v>
      </c>
      <c r="N46">
        <f aca="true" t="shared" si="41" ref="N46:BI46">+N22*$C46</f>
        <v>66.4</v>
      </c>
      <c r="O46">
        <f t="shared" si="41"/>
        <v>28</v>
      </c>
      <c r="P46">
        <f t="shared" si="41"/>
        <v>90.4</v>
      </c>
      <c r="Q46">
        <f t="shared" si="41"/>
        <v>96.4</v>
      </c>
      <c r="R46">
        <f t="shared" si="41"/>
        <v>120.4</v>
      </c>
      <c r="S46">
        <f t="shared" si="41"/>
        <v>110</v>
      </c>
      <c r="T46">
        <f t="shared" si="41"/>
        <v>110</v>
      </c>
      <c r="U46">
        <f t="shared" si="41"/>
        <v>111.60000000000001</v>
      </c>
      <c r="V46">
        <f t="shared" si="41"/>
        <v>101.60000000000001</v>
      </c>
      <c r="W46">
        <f t="shared" si="41"/>
        <v>116.80000000000001</v>
      </c>
      <c r="X46">
        <f t="shared" si="41"/>
        <v>101.60000000000001</v>
      </c>
      <c r="Y46">
        <f t="shared" si="41"/>
        <v>133.6</v>
      </c>
      <c r="Z46">
        <f t="shared" si="41"/>
        <v>127.2</v>
      </c>
      <c r="AA46">
        <f t="shared" si="41"/>
        <v>108.80000000000001</v>
      </c>
      <c r="AB46">
        <f t="shared" si="41"/>
        <v>133.6</v>
      </c>
      <c r="AC46">
        <f t="shared" si="41"/>
        <v>126.80000000000001</v>
      </c>
      <c r="AD46">
        <f t="shared" si="41"/>
        <v>137.20000000000002</v>
      </c>
      <c r="AE46">
        <f t="shared" si="41"/>
        <v>120</v>
      </c>
      <c r="AF46">
        <f t="shared" si="41"/>
        <v>163.20000000000002</v>
      </c>
      <c r="AG46">
        <f t="shared" si="41"/>
        <v>156</v>
      </c>
      <c r="AH46">
        <f t="shared" si="41"/>
        <v>182.4</v>
      </c>
      <c r="AI46">
        <f t="shared" si="41"/>
        <v>161.60000000000002</v>
      </c>
      <c r="AJ46">
        <f t="shared" si="41"/>
        <v>103.60000000000001</v>
      </c>
      <c r="AK46">
        <f t="shared" si="41"/>
        <v>69.2</v>
      </c>
      <c r="AL46">
        <f t="shared" si="41"/>
        <v>36.800000000000004</v>
      </c>
      <c r="AM46">
        <f t="shared" si="41"/>
        <v>26</v>
      </c>
      <c r="AN46">
        <f t="shared" si="41"/>
        <v>1.2000000000000002</v>
      </c>
      <c r="AO46">
        <f t="shared" si="41"/>
        <v>0</v>
      </c>
      <c r="AP46">
        <f t="shared" si="41"/>
        <v>0</v>
      </c>
      <c r="AQ46">
        <f t="shared" si="41"/>
        <v>0</v>
      </c>
      <c r="AR46">
        <f t="shared" si="41"/>
        <v>0</v>
      </c>
      <c r="AS46">
        <f t="shared" si="41"/>
        <v>0</v>
      </c>
      <c r="AT46">
        <f t="shared" si="41"/>
        <v>0</v>
      </c>
      <c r="AU46">
        <f t="shared" si="41"/>
        <v>0</v>
      </c>
      <c r="AV46">
        <f t="shared" si="41"/>
        <v>0</v>
      </c>
      <c r="AW46">
        <f t="shared" si="41"/>
        <v>0</v>
      </c>
      <c r="AX46">
        <f t="shared" si="41"/>
        <v>0</v>
      </c>
      <c r="AY46">
        <f t="shared" si="41"/>
        <v>0</v>
      </c>
      <c r="AZ46">
        <f t="shared" si="41"/>
        <v>0</v>
      </c>
      <c r="BA46">
        <f t="shared" si="41"/>
        <v>0</v>
      </c>
      <c r="BB46">
        <f t="shared" si="41"/>
        <v>0</v>
      </c>
      <c r="BC46">
        <f t="shared" si="41"/>
        <v>0</v>
      </c>
      <c r="BD46">
        <f t="shared" si="41"/>
        <v>0</v>
      </c>
      <c r="BE46">
        <f t="shared" si="41"/>
        <v>0</v>
      </c>
      <c r="BF46">
        <f t="shared" si="41"/>
        <v>0</v>
      </c>
      <c r="BG46">
        <f t="shared" si="41"/>
        <v>0</v>
      </c>
      <c r="BH46">
        <f t="shared" si="41"/>
        <v>0</v>
      </c>
      <c r="BI46">
        <f t="shared" si="41"/>
        <v>7834</v>
      </c>
    </row>
    <row r="47" ht="12.75">
      <c r="BJ47" s="3"/>
    </row>
    <row r="48" spans="4:62" ht="12.75">
      <c r="D48">
        <f aca="true" t="shared" si="42" ref="D48:AI48">SUM(D28:D47)</f>
        <v>313.03999999999996</v>
      </c>
      <c r="E48" s="8">
        <f t="shared" si="42"/>
        <v>237.84000000000003</v>
      </c>
      <c r="F48" s="8">
        <f t="shared" si="42"/>
        <v>315.9</v>
      </c>
      <c r="G48" s="8">
        <f t="shared" si="42"/>
        <v>357.83000000000004</v>
      </c>
      <c r="H48" s="8">
        <f t="shared" si="42"/>
        <v>313.40000000000003</v>
      </c>
      <c r="I48" s="8">
        <f t="shared" si="42"/>
        <v>302.31</v>
      </c>
      <c r="J48" s="8">
        <f t="shared" si="42"/>
        <v>3707.0400000000004</v>
      </c>
      <c r="K48" s="8">
        <f t="shared" si="42"/>
        <v>271.37</v>
      </c>
      <c r="L48" s="8">
        <f t="shared" si="42"/>
        <v>564.6200000000001</v>
      </c>
      <c r="M48">
        <f t="shared" si="42"/>
        <v>198.17000000000002</v>
      </c>
      <c r="N48">
        <f t="shared" si="42"/>
        <v>178.01</v>
      </c>
      <c r="O48">
        <f t="shared" si="42"/>
        <v>128.77</v>
      </c>
      <c r="P48">
        <f t="shared" si="42"/>
        <v>500.77</v>
      </c>
      <c r="Q48">
        <f t="shared" si="42"/>
        <v>170.07000000000002</v>
      </c>
      <c r="R48">
        <f t="shared" si="42"/>
        <v>205.62</v>
      </c>
      <c r="S48">
        <f t="shared" si="42"/>
        <v>186.45</v>
      </c>
      <c r="T48">
        <f t="shared" si="42"/>
        <v>174.77</v>
      </c>
      <c r="U48">
        <f t="shared" si="42"/>
        <v>179.41000000000003</v>
      </c>
      <c r="V48">
        <f t="shared" si="42"/>
        <v>166.19</v>
      </c>
      <c r="W48">
        <f t="shared" si="42"/>
        <v>515.6600000000001</v>
      </c>
      <c r="X48">
        <f t="shared" si="42"/>
        <v>187.01000000000002</v>
      </c>
      <c r="Y48">
        <f t="shared" si="42"/>
        <v>364.57000000000005</v>
      </c>
      <c r="Z48">
        <f t="shared" si="42"/>
        <v>312.85</v>
      </c>
      <c r="AA48">
        <f t="shared" si="42"/>
        <v>282.82000000000005</v>
      </c>
      <c r="AB48">
        <f t="shared" si="42"/>
        <v>479.42999999999995</v>
      </c>
      <c r="AC48">
        <f t="shared" si="42"/>
        <v>287.89000000000004</v>
      </c>
      <c r="AD48">
        <f t="shared" si="42"/>
        <v>429.46000000000004</v>
      </c>
      <c r="AE48">
        <f t="shared" si="42"/>
        <v>584.98</v>
      </c>
      <c r="AF48">
        <f t="shared" si="42"/>
        <v>453.5300000000001</v>
      </c>
      <c r="AG48">
        <f t="shared" si="42"/>
        <v>341.71000000000004</v>
      </c>
      <c r="AH48">
        <f t="shared" si="42"/>
        <v>351.72</v>
      </c>
      <c r="AI48">
        <f t="shared" si="42"/>
        <v>360.36</v>
      </c>
      <c r="AJ48">
        <f aca="true" t="shared" si="43" ref="AJ48:BI48">SUM(AJ28:AJ47)</f>
        <v>279.42</v>
      </c>
      <c r="AK48">
        <f t="shared" si="43"/>
        <v>317.53000000000003</v>
      </c>
      <c r="AL48">
        <f t="shared" si="43"/>
        <v>282.4</v>
      </c>
      <c r="AM48">
        <f t="shared" si="43"/>
        <v>240.52</v>
      </c>
      <c r="AN48">
        <f t="shared" si="43"/>
        <v>293.64000000000004</v>
      </c>
      <c r="AO48">
        <f t="shared" si="43"/>
        <v>256.76000000000005</v>
      </c>
      <c r="AP48">
        <f t="shared" si="43"/>
        <v>219.97000000000003</v>
      </c>
      <c r="AQ48">
        <f t="shared" si="43"/>
        <v>158.64000000000004</v>
      </c>
      <c r="AR48">
        <f t="shared" si="43"/>
        <v>121.93</v>
      </c>
      <c r="AS48">
        <f t="shared" si="43"/>
        <v>94.41</v>
      </c>
      <c r="AT48">
        <f t="shared" si="43"/>
        <v>87.36000000000001</v>
      </c>
      <c r="AU48">
        <f t="shared" si="43"/>
        <v>95.99000000000001</v>
      </c>
      <c r="AV48">
        <f t="shared" si="43"/>
        <v>85.32</v>
      </c>
      <c r="AW48">
        <f t="shared" si="43"/>
        <v>101.83</v>
      </c>
      <c r="AX48">
        <f t="shared" si="43"/>
        <v>62.75</v>
      </c>
      <c r="AY48">
        <f t="shared" si="43"/>
        <v>31.31</v>
      </c>
      <c r="AZ48">
        <f t="shared" si="43"/>
        <v>13.54</v>
      </c>
      <c r="BA48">
        <f t="shared" si="43"/>
        <v>12.75</v>
      </c>
      <c r="BB48">
        <f t="shared" si="43"/>
        <v>12.75</v>
      </c>
      <c r="BC48">
        <f t="shared" si="43"/>
        <v>13.24</v>
      </c>
      <c r="BD48">
        <f t="shared" si="43"/>
        <v>13.09</v>
      </c>
      <c r="BE48">
        <f t="shared" si="43"/>
        <v>0</v>
      </c>
      <c r="BF48">
        <f t="shared" si="43"/>
        <v>0</v>
      </c>
      <c r="BG48">
        <f t="shared" si="43"/>
        <v>0</v>
      </c>
      <c r="BH48">
        <f t="shared" si="43"/>
        <v>0</v>
      </c>
      <c r="BI48">
        <f t="shared" si="43"/>
        <v>16218.720000000001</v>
      </c>
      <c r="BJ48" s="3">
        <f>+BI48/BI23</f>
        <v>0.2712205889730598</v>
      </c>
    </row>
    <row r="49" spans="4:61" s="4" customFormat="1" ht="12.75">
      <c r="D49" s="4" t="s">
        <v>23</v>
      </c>
      <c r="E49" s="10" t="s">
        <v>24</v>
      </c>
      <c r="F49" s="10" t="s">
        <v>25</v>
      </c>
      <c r="G49" s="10" t="s">
        <v>26</v>
      </c>
      <c r="H49" s="10" t="s">
        <v>27</v>
      </c>
      <c r="I49" s="10" t="s">
        <v>28</v>
      </c>
      <c r="J49" s="10" t="s">
        <v>29</v>
      </c>
      <c r="K49" s="10" t="s">
        <v>30</v>
      </c>
      <c r="L49" s="10" t="s">
        <v>31</v>
      </c>
      <c r="M49" s="4" t="s">
        <v>32</v>
      </c>
      <c r="N49" s="4" t="s">
        <v>33</v>
      </c>
      <c r="O49" s="4" t="s">
        <v>34</v>
      </c>
      <c r="P49" s="4" t="s">
        <v>23</v>
      </c>
      <c r="Q49" s="4" t="s">
        <v>24</v>
      </c>
      <c r="R49" s="4" t="s">
        <v>25</v>
      </c>
      <c r="S49" s="4" t="s">
        <v>26</v>
      </c>
      <c r="T49" s="4" t="s">
        <v>27</v>
      </c>
      <c r="U49" s="4" t="s">
        <v>28</v>
      </c>
      <c r="V49" s="4" t="s">
        <v>29</v>
      </c>
      <c r="W49" s="4" t="s">
        <v>30</v>
      </c>
      <c r="X49" s="4" t="s">
        <v>31</v>
      </c>
      <c r="Y49" s="4" t="s">
        <v>32</v>
      </c>
      <c r="Z49" s="4" t="s">
        <v>33</v>
      </c>
      <c r="AA49" s="4" t="s">
        <v>34</v>
      </c>
      <c r="AB49" s="4" t="s">
        <v>23</v>
      </c>
      <c r="AC49" s="4" t="s">
        <v>24</v>
      </c>
      <c r="AD49" s="4" t="s">
        <v>25</v>
      </c>
      <c r="AE49" s="4" t="s">
        <v>26</v>
      </c>
      <c r="AF49" s="4" t="s">
        <v>27</v>
      </c>
      <c r="AG49" s="4" t="s">
        <v>28</v>
      </c>
      <c r="AH49" s="4" t="s">
        <v>29</v>
      </c>
      <c r="AI49" s="4" t="s">
        <v>30</v>
      </c>
      <c r="AJ49" s="4" t="s">
        <v>31</v>
      </c>
      <c r="AK49" s="4" t="s">
        <v>32</v>
      </c>
      <c r="AL49" s="4" t="s">
        <v>33</v>
      </c>
      <c r="AM49" s="4" t="s">
        <v>34</v>
      </c>
      <c r="AN49" s="4" t="s">
        <v>23</v>
      </c>
      <c r="AO49" s="4" t="s">
        <v>24</v>
      </c>
      <c r="AP49" s="4" t="s">
        <v>25</v>
      </c>
      <c r="AQ49" s="4" t="s">
        <v>26</v>
      </c>
      <c r="AR49" s="4" t="s">
        <v>27</v>
      </c>
      <c r="AS49" s="4" t="s">
        <v>28</v>
      </c>
      <c r="AT49" s="4" t="s">
        <v>29</v>
      </c>
      <c r="AU49" s="4" t="s">
        <v>30</v>
      </c>
      <c r="AV49" s="4" t="s">
        <v>31</v>
      </c>
      <c r="AW49" s="4" t="s">
        <v>32</v>
      </c>
      <c r="AX49" s="4" t="s">
        <v>33</v>
      </c>
      <c r="AY49" s="4" t="s">
        <v>34</v>
      </c>
      <c r="AZ49" s="4" t="s">
        <v>23</v>
      </c>
      <c r="BA49" s="4" t="s">
        <v>24</v>
      </c>
      <c r="BB49" s="4" t="s">
        <v>25</v>
      </c>
      <c r="BC49" s="4" t="s">
        <v>26</v>
      </c>
      <c r="BD49" s="4" t="s">
        <v>27</v>
      </c>
      <c r="BE49" s="4" t="s">
        <v>28</v>
      </c>
      <c r="BF49" s="4" t="s">
        <v>29</v>
      </c>
      <c r="BG49" s="4" t="s">
        <v>30</v>
      </c>
      <c r="BH49" s="4" t="s">
        <v>31</v>
      </c>
      <c r="BI49" s="4">
        <v>15911</v>
      </c>
    </row>
    <row r="50" spans="3:61" s="4" customFormat="1" ht="12.75">
      <c r="C50" s="5" t="s">
        <v>37</v>
      </c>
      <c r="D50" s="4">
        <f>+D48*$BI49/$BI48</f>
        <v>307.1006491264415</v>
      </c>
      <c r="E50" s="10">
        <f aca="true" t="shared" si="44" ref="E50:BH50">+E48*$BI49/$BI48</f>
        <v>233.3274290449555</v>
      </c>
      <c r="F50" s="10">
        <f t="shared" si="44"/>
        <v>309.90638595400867</v>
      </c>
      <c r="G50" s="10">
        <f t="shared" si="44"/>
        <v>351.0408423106139</v>
      </c>
      <c r="H50" s="10">
        <f t="shared" si="44"/>
        <v>307.4538187970444</v>
      </c>
      <c r="I50" s="10">
        <f t="shared" si="44"/>
        <v>296.5742308887508</v>
      </c>
      <c r="J50" s="10">
        <f t="shared" si="44"/>
        <v>3636.7058214211725</v>
      </c>
      <c r="K50" s="10">
        <f t="shared" si="44"/>
        <v>266.2212597541606</v>
      </c>
      <c r="L50" s="10">
        <f t="shared" si="44"/>
        <v>553.9073872660729</v>
      </c>
      <c r="M50" s="4">
        <f t="shared" si="44"/>
        <v>194.41009339824598</v>
      </c>
      <c r="N50" s="4">
        <f t="shared" si="44"/>
        <v>174.63259184448586</v>
      </c>
      <c r="O50" s="4">
        <f t="shared" si="44"/>
        <v>126.32682912091707</v>
      </c>
      <c r="P50" s="4">
        <f t="shared" si="44"/>
        <v>491.26882207720456</v>
      </c>
      <c r="Q50" s="4">
        <f t="shared" si="44"/>
        <v>166.8432385539673</v>
      </c>
      <c r="R50" s="4">
        <f t="shared" si="44"/>
        <v>201.7187435259996</v>
      </c>
      <c r="S50" s="4">
        <f t="shared" si="44"/>
        <v>182.9124585663973</v>
      </c>
      <c r="T50" s="4">
        <f t="shared" si="44"/>
        <v>171.45406480906016</v>
      </c>
      <c r="U50" s="4">
        <f t="shared" si="44"/>
        <v>176.0060294523859</v>
      </c>
      <c r="V50" s="4">
        <f t="shared" si="44"/>
        <v>163.03685432635865</v>
      </c>
      <c r="W50" s="4">
        <f t="shared" si="44"/>
        <v>505.87631206408406</v>
      </c>
      <c r="X50" s="4">
        <f t="shared" si="44"/>
        <v>183.46183360955735</v>
      </c>
      <c r="Y50" s="4">
        <f t="shared" si="44"/>
        <v>357.6529633657897</v>
      </c>
      <c r="Z50" s="4">
        <f t="shared" si="44"/>
        <v>306.9142540225123</v>
      </c>
      <c r="AA50" s="4">
        <f t="shared" si="44"/>
        <v>277.4540173330571</v>
      </c>
      <c r="AB50" s="4">
        <f t="shared" si="44"/>
        <v>470.3337088253573</v>
      </c>
      <c r="AC50" s="4">
        <f t="shared" si="44"/>
        <v>282.4278235273807</v>
      </c>
      <c r="AD50" s="4">
        <f t="shared" si="44"/>
        <v>421.31179649195496</v>
      </c>
      <c r="AE50" s="4">
        <f t="shared" si="44"/>
        <v>573.88109419239</v>
      </c>
      <c r="AF50" s="4">
        <f t="shared" si="44"/>
        <v>444.9251130792073</v>
      </c>
      <c r="AG50" s="4">
        <f t="shared" si="44"/>
        <v>335.2266892825081</v>
      </c>
      <c r="AH50" s="4">
        <f t="shared" si="44"/>
        <v>345.0467681789932</v>
      </c>
      <c r="AI50" s="4">
        <f t="shared" si="44"/>
        <v>353.5228402734617</v>
      </c>
      <c r="AJ50" s="4">
        <f t="shared" si="44"/>
        <v>274.11852599958564</v>
      </c>
      <c r="AK50" s="4">
        <f t="shared" si="44"/>
        <v>311.5054597403494</v>
      </c>
      <c r="AL50" s="4">
        <f t="shared" si="44"/>
        <v>277.04198605068706</v>
      </c>
      <c r="AM50" s="4">
        <f t="shared" si="44"/>
        <v>235.95658103722118</v>
      </c>
      <c r="AN50" s="4">
        <f t="shared" si="44"/>
        <v>288.0687279883986</v>
      </c>
      <c r="AO50" s="4">
        <f t="shared" si="44"/>
        <v>251.8884572888613</v>
      </c>
      <c r="AP50" s="4">
        <f t="shared" si="44"/>
        <v>215.79647900697466</v>
      </c>
      <c r="AQ50" s="4">
        <f t="shared" si="44"/>
        <v>155.63010151232652</v>
      </c>
      <c r="AR50" s="4">
        <f t="shared" si="44"/>
        <v>119.61660537946275</v>
      </c>
      <c r="AS50" s="4">
        <f t="shared" si="44"/>
        <v>92.61874611559975</v>
      </c>
      <c r="AT50" s="4">
        <f t="shared" si="44"/>
        <v>85.70250673296043</v>
      </c>
      <c r="AU50" s="4">
        <f t="shared" si="44"/>
        <v>94.16876855880119</v>
      </c>
      <c r="AV50" s="4">
        <f t="shared" si="44"/>
        <v>83.70121193287754</v>
      </c>
      <c r="AW50" s="4">
        <f t="shared" si="44"/>
        <v>99.89796543746978</v>
      </c>
      <c r="AX50" s="4">
        <f t="shared" si="44"/>
        <v>61.55943563980388</v>
      </c>
      <c r="AY50" s="4">
        <f t="shared" si="44"/>
        <v>30.715951073820865</v>
      </c>
      <c r="AZ50" s="4">
        <f t="shared" si="44"/>
        <v>13.283103722118636</v>
      </c>
      <c r="BA50" s="4">
        <f t="shared" si="44"/>
        <v>12.50809250051792</v>
      </c>
      <c r="BB50" s="4">
        <f t="shared" si="44"/>
        <v>12.50809250051792</v>
      </c>
      <c r="BC50" s="4">
        <f t="shared" si="44"/>
        <v>12.988795663282922</v>
      </c>
      <c r="BD50" s="4">
        <f t="shared" si="44"/>
        <v>12.841641633865063</v>
      </c>
      <c r="BE50" s="4">
        <f t="shared" si="44"/>
        <v>0</v>
      </c>
      <c r="BF50" s="4">
        <f t="shared" si="44"/>
        <v>0</v>
      </c>
      <c r="BG50" s="4">
        <f t="shared" si="44"/>
        <v>0</v>
      </c>
      <c r="BH50" s="4">
        <f t="shared" si="44"/>
        <v>0</v>
      </c>
      <c r="BI50" s="4">
        <f>SUM(D50:BH50)</f>
        <v>15910.999999999995</v>
      </c>
    </row>
    <row r="51" spans="3:60" ht="12.75">
      <c r="C51" s="6" t="s">
        <v>38</v>
      </c>
      <c r="D51">
        <f>+D50</f>
        <v>307.1006491264415</v>
      </c>
      <c r="E51" s="8">
        <f>+D51+E50</f>
        <v>540.428078171397</v>
      </c>
      <c r="F51" s="8">
        <f aca="true" t="shared" si="45" ref="F51:BH51">+E51+F50</f>
        <v>850.3344641254057</v>
      </c>
      <c r="G51" s="8">
        <f t="shared" si="45"/>
        <v>1201.3753064360196</v>
      </c>
      <c r="H51" s="8">
        <f t="shared" si="45"/>
        <v>1508.8291252330641</v>
      </c>
      <c r="I51" s="8">
        <f t="shared" si="45"/>
        <v>1805.4033561218148</v>
      </c>
      <c r="J51" s="8">
        <f t="shared" si="45"/>
        <v>5442.109177542987</v>
      </c>
      <c r="K51" s="8">
        <f t="shared" si="45"/>
        <v>5708.330437297147</v>
      </c>
      <c r="L51" s="8">
        <f t="shared" si="45"/>
        <v>6262.23782456322</v>
      </c>
      <c r="M51">
        <f t="shared" si="45"/>
        <v>6456.647917961466</v>
      </c>
      <c r="N51">
        <f t="shared" si="45"/>
        <v>6631.280509805952</v>
      </c>
      <c r="O51">
        <f t="shared" si="45"/>
        <v>6757.607338926869</v>
      </c>
      <c r="P51">
        <f t="shared" si="45"/>
        <v>7248.876161004073</v>
      </c>
      <c r="Q51">
        <f t="shared" si="45"/>
        <v>7415.71939955804</v>
      </c>
      <c r="R51">
        <f t="shared" si="45"/>
        <v>7617.438143084039</v>
      </c>
      <c r="S51">
        <f t="shared" si="45"/>
        <v>7800.350601650437</v>
      </c>
      <c r="T51">
        <f t="shared" si="45"/>
        <v>7971.804666459498</v>
      </c>
      <c r="U51">
        <f t="shared" si="45"/>
        <v>8147.810695911883</v>
      </c>
      <c r="V51">
        <f t="shared" si="45"/>
        <v>8310.847550238243</v>
      </c>
      <c r="W51">
        <f t="shared" si="45"/>
        <v>8816.723862302326</v>
      </c>
      <c r="X51">
        <f t="shared" si="45"/>
        <v>9000.185695911883</v>
      </c>
      <c r="Y51">
        <f t="shared" si="45"/>
        <v>9357.838659277673</v>
      </c>
      <c r="Z51">
        <f t="shared" si="45"/>
        <v>9664.752913300186</v>
      </c>
      <c r="AA51">
        <f t="shared" si="45"/>
        <v>9942.206930633243</v>
      </c>
      <c r="AB51">
        <f t="shared" si="45"/>
        <v>10412.5406394586</v>
      </c>
      <c r="AC51">
        <f t="shared" si="45"/>
        <v>10694.968462985982</v>
      </c>
      <c r="AD51">
        <f t="shared" si="45"/>
        <v>11116.280259477937</v>
      </c>
      <c r="AE51">
        <f t="shared" si="45"/>
        <v>11690.161353670326</v>
      </c>
      <c r="AF51">
        <f t="shared" si="45"/>
        <v>12135.086466749533</v>
      </c>
      <c r="AG51">
        <f t="shared" si="45"/>
        <v>12470.313156032042</v>
      </c>
      <c r="AH51">
        <f t="shared" si="45"/>
        <v>12815.359924211034</v>
      </c>
      <c r="AI51">
        <f t="shared" si="45"/>
        <v>13168.882764484495</v>
      </c>
      <c r="AJ51">
        <f t="shared" si="45"/>
        <v>13443.00129048408</v>
      </c>
      <c r="AK51">
        <f t="shared" si="45"/>
        <v>13754.50675022443</v>
      </c>
      <c r="AL51">
        <f t="shared" si="45"/>
        <v>14031.548736275116</v>
      </c>
      <c r="AM51">
        <f t="shared" si="45"/>
        <v>14267.505317312336</v>
      </c>
      <c r="AN51">
        <f t="shared" si="45"/>
        <v>14555.574045300735</v>
      </c>
      <c r="AO51">
        <f t="shared" si="45"/>
        <v>14807.462502589597</v>
      </c>
      <c r="AP51">
        <f t="shared" si="45"/>
        <v>15023.258981596571</v>
      </c>
      <c r="AQ51">
        <f t="shared" si="45"/>
        <v>15178.889083108897</v>
      </c>
      <c r="AR51">
        <f t="shared" si="45"/>
        <v>15298.50568848836</v>
      </c>
      <c r="AS51">
        <f t="shared" si="45"/>
        <v>15391.12443460396</v>
      </c>
      <c r="AT51">
        <f t="shared" si="45"/>
        <v>15476.82694133692</v>
      </c>
      <c r="AU51">
        <f t="shared" si="45"/>
        <v>15570.99570989572</v>
      </c>
      <c r="AV51">
        <f t="shared" si="45"/>
        <v>15654.696921828598</v>
      </c>
      <c r="AW51">
        <f t="shared" si="45"/>
        <v>15754.594887266067</v>
      </c>
      <c r="AX51">
        <f t="shared" si="45"/>
        <v>15816.15432290587</v>
      </c>
      <c r="AY51">
        <f t="shared" si="45"/>
        <v>15846.87027397969</v>
      </c>
      <c r="AZ51">
        <f t="shared" si="45"/>
        <v>15860.153377701808</v>
      </c>
      <c r="BA51">
        <f t="shared" si="45"/>
        <v>15872.661470202327</v>
      </c>
      <c r="BB51">
        <f t="shared" si="45"/>
        <v>15885.169562702846</v>
      </c>
      <c r="BC51">
        <f t="shared" si="45"/>
        <v>15898.158358366129</v>
      </c>
      <c r="BD51">
        <f t="shared" si="45"/>
        <v>15910.999999999995</v>
      </c>
      <c r="BE51">
        <f t="shared" si="45"/>
        <v>15910.999999999995</v>
      </c>
      <c r="BF51">
        <f t="shared" si="45"/>
        <v>15910.999999999995</v>
      </c>
      <c r="BG51">
        <f t="shared" si="45"/>
        <v>15910.999999999995</v>
      </c>
      <c r="BH51">
        <f t="shared" si="45"/>
        <v>15910.999999999995</v>
      </c>
    </row>
    <row r="52" spans="3:60" ht="12.75">
      <c r="C52" s="6" t="s">
        <v>39</v>
      </c>
      <c r="D52">
        <f>15911</f>
        <v>15911</v>
      </c>
      <c r="E52" s="8">
        <f>+D52-D50</f>
        <v>15603.899350873558</v>
      </c>
      <c r="F52" s="8">
        <f aca="true" t="shared" si="46" ref="F52:BH52">+E52-E50</f>
        <v>15370.571921828603</v>
      </c>
      <c r="G52" s="8">
        <f t="shared" si="46"/>
        <v>15060.665535874594</v>
      </c>
      <c r="H52" s="8">
        <f t="shared" si="46"/>
        <v>14709.62469356398</v>
      </c>
      <c r="I52" s="8">
        <f t="shared" si="46"/>
        <v>14402.170874766935</v>
      </c>
      <c r="J52" s="8">
        <f t="shared" si="46"/>
        <v>14105.596643878183</v>
      </c>
      <c r="K52" s="8">
        <f t="shared" si="46"/>
        <v>10468.890822457011</v>
      </c>
      <c r="L52" s="8">
        <f t="shared" si="46"/>
        <v>10202.669562702851</v>
      </c>
      <c r="M52">
        <f t="shared" si="46"/>
        <v>9648.76217543678</v>
      </c>
      <c r="N52">
        <f t="shared" si="46"/>
        <v>9454.352082038533</v>
      </c>
      <c r="O52">
        <f t="shared" si="46"/>
        <v>9279.719490194047</v>
      </c>
      <c r="P52">
        <f t="shared" si="46"/>
        <v>9153.39266107313</v>
      </c>
      <c r="Q52">
        <f t="shared" si="46"/>
        <v>8662.123838995925</v>
      </c>
      <c r="R52">
        <f t="shared" si="46"/>
        <v>8495.280600441958</v>
      </c>
      <c r="S52">
        <f t="shared" si="46"/>
        <v>8293.561856915958</v>
      </c>
      <c r="T52">
        <f t="shared" si="46"/>
        <v>8110.64939834956</v>
      </c>
      <c r="U52">
        <f t="shared" si="46"/>
        <v>7939.1953335405</v>
      </c>
      <c r="V52">
        <f t="shared" si="46"/>
        <v>7763.189304088114</v>
      </c>
      <c r="W52">
        <f t="shared" si="46"/>
        <v>7600.152449761756</v>
      </c>
      <c r="X52">
        <f t="shared" si="46"/>
        <v>7094.276137697671</v>
      </c>
      <c r="Y52">
        <f t="shared" si="46"/>
        <v>6910.814304088114</v>
      </c>
      <c r="Z52">
        <f t="shared" si="46"/>
        <v>6553.161340722325</v>
      </c>
      <c r="AA52">
        <f t="shared" si="46"/>
        <v>6246.247086699813</v>
      </c>
      <c r="AB52">
        <f t="shared" si="46"/>
        <v>5968.793069366756</v>
      </c>
      <c r="AC52">
        <f t="shared" si="46"/>
        <v>5498.459360541398</v>
      </c>
      <c r="AD52">
        <f t="shared" si="46"/>
        <v>5216.031537014018</v>
      </c>
      <c r="AE52">
        <f t="shared" si="46"/>
        <v>4794.719740522063</v>
      </c>
      <c r="AF52">
        <f t="shared" si="46"/>
        <v>4220.838646329673</v>
      </c>
      <c r="AG52">
        <f t="shared" si="46"/>
        <v>3775.9135332504657</v>
      </c>
      <c r="AH52">
        <f t="shared" si="46"/>
        <v>3440.6868439679574</v>
      </c>
      <c r="AI52">
        <f t="shared" si="46"/>
        <v>3095.640075788964</v>
      </c>
      <c r="AJ52">
        <f t="shared" si="46"/>
        <v>2742.117235515502</v>
      </c>
      <c r="AK52">
        <f t="shared" si="46"/>
        <v>2467.9987095159167</v>
      </c>
      <c r="AL52">
        <f t="shared" si="46"/>
        <v>2156.493249775567</v>
      </c>
      <c r="AM52">
        <f t="shared" si="46"/>
        <v>1879.4512637248802</v>
      </c>
      <c r="AN52">
        <f t="shared" si="46"/>
        <v>1643.494682687659</v>
      </c>
      <c r="AO52">
        <f t="shared" si="46"/>
        <v>1355.4259546992603</v>
      </c>
      <c r="AP52">
        <f t="shared" si="46"/>
        <v>1103.537497410399</v>
      </c>
      <c r="AQ52">
        <f t="shared" si="46"/>
        <v>887.7410184034244</v>
      </c>
      <c r="AR52">
        <f t="shared" si="46"/>
        <v>732.1109168910979</v>
      </c>
      <c r="AS52">
        <f t="shared" si="46"/>
        <v>612.4943115116351</v>
      </c>
      <c r="AT52">
        <f t="shared" si="46"/>
        <v>519.8755653960354</v>
      </c>
      <c r="AU52">
        <f t="shared" si="46"/>
        <v>434.173058663075</v>
      </c>
      <c r="AV52">
        <f t="shared" si="46"/>
        <v>340.00429010427376</v>
      </c>
      <c r="AW52">
        <f t="shared" si="46"/>
        <v>256.30307817139624</v>
      </c>
      <c r="AX52">
        <f t="shared" si="46"/>
        <v>156.40511273392644</v>
      </c>
      <c r="AY52">
        <f t="shared" si="46"/>
        <v>94.84567709412256</v>
      </c>
      <c r="AZ52">
        <f t="shared" si="46"/>
        <v>64.1297260203017</v>
      </c>
      <c r="BA52">
        <f t="shared" si="46"/>
        <v>50.846622298183064</v>
      </c>
      <c r="BB52">
        <f t="shared" si="46"/>
        <v>38.338529797665146</v>
      </c>
      <c r="BC52">
        <f t="shared" si="46"/>
        <v>25.830437297147228</v>
      </c>
      <c r="BD52">
        <f t="shared" si="46"/>
        <v>12.841641633864306</v>
      </c>
      <c r="BE52">
        <v>0</v>
      </c>
      <c r="BF52">
        <f t="shared" si="46"/>
        <v>0</v>
      </c>
      <c r="BG52">
        <f t="shared" si="46"/>
        <v>0</v>
      </c>
      <c r="BH52">
        <f t="shared" si="46"/>
        <v>0</v>
      </c>
    </row>
    <row r="53" spans="3:60" ht="12.75">
      <c r="C53" s="6" t="s">
        <v>40</v>
      </c>
      <c r="D53" s="2">
        <f>+D52/D25</f>
        <v>0.2568237212080125</v>
      </c>
      <c r="E53" s="11">
        <f aca="true" t="shared" si="47" ref="E53:BH53">+E52/E25</f>
        <v>0.25637261558626834</v>
      </c>
      <c r="F53" s="11">
        <f t="shared" si="47"/>
        <v>0.2561094337486119</v>
      </c>
      <c r="G53" s="11">
        <f t="shared" si="47"/>
        <v>0.25548835511023876</v>
      </c>
      <c r="H53" s="11">
        <f t="shared" si="47"/>
        <v>0.25479499256422145</v>
      </c>
      <c r="I53" s="11">
        <f t="shared" si="47"/>
        <v>0.25426037954107045</v>
      </c>
      <c r="J53" s="11">
        <f t="shared" si="47"/>
        <v>0.2537965391571851</v>
      </c>
      <c r="K53" s="11">
        <f t="shared" si="47"/>
        <v>0.22996530275729854</v>
      </c>
      <c r="L53" s="11">
        <f t="shared" si="47"/>
        <v>0.22911777411997192</v>
      </c>
      <c r="M53" s="2">
        <f t="shared" si="47"/>
        <v>0.22541609046836966</v>
      </c>
      <c r="N53" s="2">
        <f t="shared" si="47"/>
        <v>0.22499113430241358</v>
      </c>
      <c r="O53" s="2">
        <f t="shared" si="47"/>
        <v>0.2246683930075125</v>
      </c>
      <c r="P53" s="2">
        <f t="shared" si="47"/>
        <v>0.22473278810084382</v>
      </c>
      <c r="Q53" s="2">
        <f t="shared" si="47"/>
        <v>0.22404621328102348</v>
      </c>
      <c r="R53" s="2">
        <f t="shared" si="47"/>
        <v>0.22341264210334175</v>
      </c>
      <c r="S53" s="2">
        <f t="shared" si="47"/>
        <v>0.22255856086597828</v>
      </c>
      <c r="T53" s="2">
        <f t="shared" si="47"/>
        <v>0.22175611055742428</v>
      </c>
      <c r="U53" s="2">
        <f t="shared" si="47"/>
        <v>0.2209805372629736</v>
      </c>
      <c r="V53" s="2">
        <f t="shared" si="47"/>
        <v>0.220183253138077</v>
      </c>
      <c r="W53" s="2">
        <f t="shared" si="47"/>
        <v>0.21942117457128352</v>
      </c>
      <c r="X53" s="2">
        <f t="shared" si="47"/>
        <v>0.21580902214806505</v>
      </c>
      <c r="Y53" s="2">
        <f t="shared" si="47"/>
        <v>0.2147975235474896</v>
      </c>
      <c r="Z53" s="2">
        <f t="shared" si="47"/>
        <v>0.21296653692129935</v>
      </c>
      <c r="AA53" s="2">
        <f t="shared" si="47"/>
        <v>0.2112278227063789</v>
      </c>
      <c r="AB53" s="2">
        <f t="shared" si="47"/>
        <v>0.20959212487237922</v>
      </c>
      <c r="AC53" s="2">
        <f t="shared" si="47"/>
        <v>0.20676668690337935</v>
      </c>
      <c r="AD53" s="2">
        <f t="shared" si="47"/>
        <v>0.20476163286855292</v>
      </c>
      <c r="AE53" s="2">
        <f t="shared" si="47"/>
        <v>0.2014370195465692</v>
      </c>
      <c r="AF53" s="2">
        <f t="shared" si="47"/>
        <v>0.19667329449187643</v>
      </c>
      <c r="AG53" s="2">
        <f t="shared" si="47"/>
        <v>0.19204507685798247</v>
      </c>
      <c r="AH53" s="2">
        <f t="shared" si="47"/>
        <v>0.18787464155560465</v>
      </c>
      <c r="AI53" s="2">
        <f t="shared" si="47"/>
        <v>0.1822846484517456</v>
      </c>
      <c r="AJ53" s="2">
        <f t="shared" si="47"/>
        <v>0.17660495779805913</v>
      </c>
      <c r="AK53" s="2">
        <f t="shared" si="47"/>
        <v>0.17255998620063864</v>
      </c>
      <c r="AL53" s="2">
        <f t="shared" si="47"/>
        <v>0.16872137979833787</v>
      </c>
      <c r="AM53" s="2">
        <f t="shared" si="47"/>
        <v>0.16586869829151268</v>
      </c>
      <c r="AN53" s="2">
        <f t="shared" si="47"/>
        <v>0.16404893273088703</v>
      </c>
      <c r="AO53" s="2">
        <f t="shared" si="47"/>
        <v>0.1621792623275894</v>
      </c>
      <c r="AP53" s="2">
        <f t="shared" si="47"/>
        <v>0.1600795586662945</v>
      </c>
      <c r="AQ53" s="2">
        <f t="shared" si="47"/>
        <v>0.15962663550170889</v>
      </c>
      <c r="AR53" s="2">
        <f t="shared" si="47"/>
        <v>0.1624124731529754</v>
      </c>
      <c r="AS53" s="2">
        <f t="shared" si="47"/>
        <v>0.1635857582689726</v>
      </c>
      <c r="AT53" s="2">
        <f t="shared" si="47"/>
        <v>0.15925115197925915</v>
      </c>
      <c r="AU53" s="2">
        <f t="shared" si="47"/>
        <v>0.1535082794655044</v>
      </c>
      <c r="AV53" s="2">
        <f t="shared" si="47"/>
        <v>0.14425622928934476</v>
      </c>
      <c r="AW53" s="2">
        <f t="shared" si="47"/>
        <v>0.1318017356874542</v>
      </c>
      <c r="AX53" s="2">
        <f t="shared" si="47"/>
        <v>0.10987421695025314</v>
      </c>
      <c r="AY53" s="2">
        <f t="shared" si="47"/>
        <v>0.08914124137216342</v>
      </c>
      <c r="AZ53" s="2">
        <f t="shared" si="47"/>
        <v>0.07567242661885262</v>
      </c>
      <c r="BA53" s="2">
        <f t="shared" si="47"/>
        <v>0.07562214496487978</v>
      </c>
      <c r="BB53" s="2">
        <f t="shared" si="47"/>
        <v>0.0755215603985015</v>
      </c>
      <c r="BC53" s="2">
        <f t="shared" si="47"/>
        <v>0.07532434171699243</v>
      </c>
      <c r="BD53" s="2">
        <f t="shared" si="47"/>
        <v>0.07558024199140848</v>
      </c>
      <c r="BE53" s="2">
        <f t="shared" si="47"/>
        <v>0</v>
      </c>
      <c r="BF53" s="2">
        <f t="shared" si="47"/>
        <v>0</v>
      </c>
      <c r="BG53" s="2">
        <f t="shared" si="47"/>
        <v>0</v>
      </c>
      <c r="BH53" s="2">
        <f t="shared" si="47"/>
        <v>0</v>
      </c>
    </row>
    <row r="54" spans="4:13" ht="12.75">
      <c r="D54" s="12">
        <f>+D52/1000</f>
        <v>15.911</v>
      </c>
      <c r="E54" s="12">
        <f aca="true" t="shared" si="48" ref="E54:M54">+E52/1000</f>
        <v>15.603899350873558</v>
      </c>
      <c r="F54" s="12">
        <f t="shared" si="48"/>
        <v>15.370571921828603</v>
      </c>
      <c r="G54" s="12">
        <f t="shared" si="48"/>
        <v>15.060665535874595</v>
      </c>
      <c r="H54" s="12">
        <f t="shared" si="48"/>
        <v>14.70962469356398</v>
      </c>
      <c r="I54" s="12">
        <f t="shared" si="48"/>
        <v>14.402170874766934</v>
      </c>
      <c r="J54" s="12">
        <f t="shared" si="48"/>
        <v>14.105596643878183</v>
      </c>
      <c r="K54" s="12">
        <f t="shared" si="48"/>
        <v>10.468890822457011</v>
      </c>
      <c r="L54" s="12">
        <f t="shared" si="48"/>
        <v>10.202669562702852</v>
      </c>
      <c r="M54" s="12">
        <f t="shared" si="48"/>
        <v>9.64876217543678</v>
      </c>
    </row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</sheetData>
  <printOptions/>
  <pageMargins left="0.34" right="0.74" top="1" bottom="1" header="0.5" footer="0.5"/>
  <pageSetup fitToHeight="1" fitToWidth="1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2004-05-28T13:26:06Z</cp:lastPrinted>
  <dcterms:created xsi:type="dcterms:W3CDTF">2004-04-28T18:52:19Z</dcterms:created>
  <dcterms:modified xsi:type="dcterms:W3CDTF">2004-05-28T14:39:57Z</dcterms:modified>
  <cp:category/>
  <cp:version/>
  <cp:contentType/>
  <cp:contentStatus/>
</cp:coreProperties>
</file>