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<sst xmlns="http://schemas.openxmlformats.org/spreadsheetml/2006/main" count="39" uniqueCount="38">
  <si>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TF Coil Cost and Schedule Summary</t>
  </si>
  <si>
    <t>Budget</t>
  </si>
  <si>
    <t>Nov 05</t>
  </si>
  <si>
    <t>May 06</t>
  </si>
  <si>
    <t>Budgeted Scope</t>
  </si>
  <si>
    <t>Facility prep, Hardware Fabrication,Engineering/Design, Title III'</t>
  </si>
  <si>
    <t>Cost Variance attributed to facilties prep,hardware fab, and engineering</t>
  </si>
  <si>
    <t>Increased fabrication estimate (Everson-Tesla)</t>
  </si>
  <si>
    <t>Increase Title III for oversight</t>
  </si>
  <si>
    <t>Unbudgeted Risk</t>
  </si>
  <si>
    <t>Fabrication</t>
  </si>
  <si>
    <t>Risk retired with fixed price contract</t>
  </si>
  <si>
    <t>Wedge Casting Fabrication</t>
  </si>
  <si>
    <t>contingency balance</t>
  </si>
  <si>
    <t>Total Expectation and risk</t>
  </si>
  <si>
    <t>Schedule</t>
  </si>
  <si>
    <t>Delivery 1st coil</t>
  </si>
  <si>
    <t>Delivery Last coil</t>
  </si>
  <si>
    <t>JJJJ</t>
  </si>
  <si>
    <t>JOB</t>
  </si>
  <si>
    <t>BUDGET (BAC)</t>
  </si>
  <si>
    <t>BCWP</t>
  </si>
  <si>
    <t>CV</t>
  </si>
  <si>
    <t>etc increases</t>
  </si>
  <si>
    <t>COST TO DATE (BCWP plus cost variance)</t>
  </si>
  <si>
    <t>REMAINING SCOPE (BCWR)</t>
  </si>
  <si>
    <t>ETC Increases</t>
  </si>
  <si>
    <t>FY06</t>
  </si>
  <si>
    <t>ETC total</t>
  </si>
  <si>
    <t>Total Contingency Balance %$</t>
  </si>
  <si>
    <t>Total Contingency Balance %</t>
  </si>
  <si>
    <t>CONTINGENCY $ calculated based on risk % assigned</t>
  </si>
  <si>
    <t>Previous %</t>
  </si>
  <si>
    <t>Nov--&gt; May change</t>
  </si>
  <si>
    <t>Ron---&gt; Hutch changes</t>
  </si>
  <si>
    <t>Job: 1350 TF Coil Fab Preparation-CHRZANOWSKI</t>
  </si>
  <si>
    <t>Job: 1351 - TF Coil Fabr Supplies-KALISH</t>
  </si>
  <si>
    <t>Job: 1361 -  TF Fabrication-KALISH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</si>
</sst>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2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vertical="top"/>
    </xf>
    <xf numFmtId="16" fontId="1" fillId="0" borderId="5" xfId="0" applyNumberFormat="1" applyFont="1" applyBorder="1" applyAlignment="1" quotePrefix="1">
      <alignment vertical="top"/>
    </xf>
    <xf numFmtId="0" fontId="1" fillId="0" borderId="5" xfId="0" applyFont="1" applyBorder="1" applyAlignment="1" quotePrefix="1">
      <alignment vertical="top"/>
    </xf>
    <xf numFmtId="0" fontId="1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9" xfId="0" applyBorder="1" applyAlignment="1">
      <alignment/>
    </xf>
    <xf numFmtId="0" fontId="7" fillId="0" borderId="7" xfId="0" applyFont="1" applyBorder="1" applyAlignment="1">
      <alignment/>
    </xf>
    <xf numFmtId="17" fontId="1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2" borderId="12" xfId="0" applyNumberFormat="1" applyFont="1" applyFill="1" applyBorder="1" applyAlignment="1">
      <alignment wrapText="1"/>
    </xf>
    <xf numFmtId="164" fontId="9" fillId="3" borderId="12" xfId="0" applyNumberFormat="1" applyFont="1" applyFill="1" applyBorder="1" applyAlignment="1">
      <alignment wrapText="1"/>
    </xf>
    <xf numFmtId="164" fontId="8" fillId="4" borderId="12" xfId="0" applyNumberFormat="1" applyFont="1" applyFill="1" applyBorder="1" applyAlignment="1">
      <alignment wrapText="1"/>
    </xf>
    <xf numFmtId="164" fontId="8" fillId="5" borderId="12" xfId="0" applyNumberFormat="1" applyFont="1" applyFill="1" applyBorder="1" applyAlignment="1">
      <alignment wrapText="1"/>
    </xf>
    <xf numFmtId="164" fontId="8" fillId="6" borderId="12" xfId="0" applyNumberFormat="1" applyFont="1" applyFill="1" applyBorder="1" applyAlignment="1">
      <alignment wrapText="1"/>
    </xf>
    <xf numFmtId="164" fontId="8" fillId="7" borderId="12" xfId="0" applyNumberFormat="1" applyFont="1" applyFill="1" applyBorder="1" applyAlignment="1">
      <alignment wrapText="1"/>
    </xf>
    <xf numFmtId="164" fontId="8" fillId="7" borderId="3" xfId="0" applyNumberFormat="1" applyFont="1" applyFill="1" applyBorder="1" applyAlignment="1">
      <alignment wrapText="1"/>
    </xf>
    <xf numFmtId="164" fontId="8" fillId="0" borderId="0" xfId="0" applyNumberFormat="1" applyFont="1" applyAlignment="1">
      <alignment wrapText="1"/>
    </xf>
    <xf numFmtId="164" fontId="8" fillId="8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19" applyFill="1">
      <alignment/>
      <protection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2" borderId="13" xfId="0" applyNumberFormat="1" applyFont="1" applyFill="1" applyBorder="1" applyAlignment="1">
      <alignment/>
    </xf>
    <xf numFmtId="164" fontId="10" fillId="3" borderId="4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8" fillId="6" borderId="6" xfId="0" applyNumberFormat="1" applyFont="1" applyFill="1" applyBorder="1" applyAlignment="1">
      <alignment/>
    </xf>
    <xf numFmtId="164" fontId="8" fillId="7" borderId="6" xfId="0" applyNumberFormat="1" applyFont="1" applyFill="1" applyBorder="1" applyAlignment="1">
      <alignment/>
    </xf>
    <xf numFmtId="9" fontId="8" fillId="7" borderId="0" xfId="20" applyFont="1" applyFill="1" applyBorder="1" applyAlignment="1">
      <alignment/>
    </xf>
    <xf numFmtId="9" fontId="0" fillId="0" borderId="0" xfId="20" applyFont="1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9" fontId="0" fillId="8" borderId="0" xfId="2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R43"/>
  <sheetViews>
    <sheetView tabSelected="1" zoomScale="75" zoomScaleNormal="75" workbookViewId="0" topLeftCell="A13">
      <selection activeCell="H23" sqref="H23"/>
    </sheetView>
  </sheetViews>
  <sheetFormatPr defaultColWidth="9.140625" defaultRowHeight="12.75"/>
  <cols>
    <col min="1" max="1" width="5.57421875" style="0" customWidth="1"/>
    <col min="2" max="3" width="16.8515625" style="0" customWidth="1"/>
    <col min="5" max="5" width="39.57421875" style="0" customWidth="1"/>
    <col min="6" max="6" width="16.00390625" style="0" bestFit="1" customWidth="1"/>
    <col min="8" max="8" width="16.00390625" style="0" bestFit="1" customWidth="1"/>
    <col min="9" max="9" width="45.140625" style="0" customWidth="1"/>
    <col min="11" max="11" width="12.421875" style="0" bestFit="1" customWidth="1"/>
  </cols>
  <sheetData>
    <row r="8" ht="13.5" thickBot="1"/>
    <row r="9" spans="1:18" s="51" customFormat="1" ht="66" customHeight="1">
      <c r="A9" s="40" t="s">
        <v>18</v>
      </c>
      <c r="B9" s="40" t="s">
        <v>19</v>
      </c>
      <c r="C9" s="41" t="s">
        <v>20</v>
      </c>
      <c r="D9" s="41" t="s">
        <v>21</v>
      </c>
      <c r="E9" s="41" t="s">
        <v>22</v>
      </c>
      <c r="F9" s="41" t="s">
        <v>23</v>
      </c>
      <c r="G9" s="42" t="s">
        <v>24</v>
      </c>
      <c r="H9" s="43" t="s">
        <v>25</v>
      </c>
      <c r="I9" s="44" t="s">
        <v>26</v>
      </c>
      <c r="J9" s="45" t="s">
        <v>27</v>
      </c>
      <c r="K9" s="46" t="s">
        <v>28</v>
      </c>
      <c r="L9" s="47" t="s">
        <v>29</v>
      </c>
      <c r="M9" s="48" t="s">
        <v>30</v>
      </c>
      <c r="N9" s="49"/>
      <c r="O9" s="50" t="s">
        <v>31</v>
      </c>
      <c r="P9" s="50" t="s">
        <v>32</v>
      </c>
      <c r="Q9" s="51" t="s">
        <v>33</v>
      </c>
      <c r="R9" s="51" t="s">
        <v>34</v>
      </c>
    </row>
    <row r="10" spans="1:18" s="67" customFormat="1" ht="12.75">
      <c r="A10" s="52">
        <v>1350</v>
      </c>
      <c r="B10" s="53" t="s">
        <v>35</v>
      </c>
      <c r="C10" s="54">
        <v>771023.91</v>
      </c>
      <c r="D10" s="55">
        <v>500724.713</v>
      </c>
      <c r="E10" s="55">
        <v>44719.28700000001</v>
      </c>
      <c r="F10" s="55">
        <v>-260299</v>
      </c>
      <c r="G10" s="56">
        <v>545444</v>
      </c>
      <c r="H10" s="57">
        <v>270299.19700000004</v>
      </c>
      <c r="I10" s="58">
        <v>-260299</v>
      </c>
      <c r="J10" s="59"/>
      <c r="K10" s="60">
        <v>10000.197000000044</v>
      </c>
      <c r="L10" s="61">
        <v>2000.0394000000088</v>
      </c>
      <c r="M10" s="62">
        <v>0.2</v>
      </c>
      <c r="N10" s="63">
        <v>0.2</v>
      </c>
      <c r="O10" s="64">
        <v>64871.80727999999</v>
      </c>
      <c r="P10" s="65">
        <v>0.24</v>
      </c>
      <c r="Q10" s="66">
        <v>-0.04</v>
      </c>
      <c r="R10" s="63" t="e">
        <v>#REF!</v>
      </c>
    </row>
    <row r="11" spans="1:18" s="67" customFormat="1" ht="12.75">
      <c r="A11" s="52">
        <v>1351</v>
      </c>
      <c r="B11" s="53" t="s">
        <v>36</v>
      </c>
      <c r="C11" s="54">
        <v>863670.64</v>
      </c>
      <c r="D11" s="55">
        <v>360038.9</v>
      </c>
      <c r="E11" s="55">
        <v>63961.1</v>
      </c>
      <c r="F11" s="55">
        <v>-464000</v>
      </c>
      <c r="G11" s="56">
        <v>424000</v>
      </c>
      <c r="H11" s="57">
        <v>503631.74</v>
      </c>
      <c r="I11" s="58">
        <v>-464000</v>
      </c>
      <c r="J11" s="59"/>
      <c r="K11" s="60">
        <v>39631.74</v>
      </c>
      <c r="L11" s="61">
        <v>7926.347999999998</v>
      </c>
      <c r="M11" s="62">
        <v>0.2</v>
      </c>
      <c r="N11" s="63">
        <v>0.2</v>
      </c>
      <c r="O11" s="64">
        <v>120871.6176</v>
      </c>
      <c r="P11" s="65">
        <v>0.24</v>
      </c>
      <c r="Q11" s="66">
        <v>-0.04</v>
      </c>
      <c r="R11" s="63" t="e">
        <v>#REF!</v>
      </c>
    </row>
    <row r="12" spans="1:18" s="67" customFormat="1" ht="12.75">
      <c r="A12" s="52">
        <v>1361</v>
      </c>
      <c r="B12" s="53" t="s">
        <v>37</v>
      </c>
      <c r="C12" s="54">
        <v>659135.39</v>
      </c>
      <c r="D12" s="55">
        <v>43387.132300000056</v>
      </c>
      <c r="E12" s="55">
        <v>37221.867699999944</v>
      </c>
      <c r="F12" s="55">
        <v>1237000</v>
      </c>
      <c r="G12" s="56">
        <v>80609</v>
      </c>
      <c r="H12" s="57">
        <v>615748.2577</v>
      </c>
      <c r="I12" s="58">
        <v>1237000</v>
      </c>
      <c r="J12" s="59">
        <v>91000</v>
      </c>
      <c r="K12" s="60">
        <v>1852748.2577</v>
      </c>
      <c r="L12" s="61">
        <v>185274.82577</v>
      </c>
      <c r="M12" s="62">
        <v>0.1</v>
      </c>
      <c r="N12" s="63">
        <v>0.1</v>
      </c>
      <c r="O12" s="64">
        <v>412551.33265899995</v>
      </c>
      <c r="P12" s="65">
        <v>0.67</v>
      </c>
      <c r="Q12" s="66">
        <v>-0.57</v>
      </c>
      <c r="R12" s="63" t="e">
        <v>#REF!</v>
      </c>
    </row>
    <row r="14" ht="12.75">
      <c r="K14" s="68">
        <f>SUM(K10:K13)</f>
        <v>1902380.1947</v>
      </c>
    </row>
    <row r="17" spans="5:9" ht="15.75">
      <c r="E17" s="2"/>
      <c r="F17" s="2"/>
      <c r="G17" s="2"/>
      <c r="H17" s="2"/>
      <c r="I17" s="2"/>
    </row>
    <row r="18" spans="4:12" ht="23.25">
      <c r="D18" s="1"/>
      <c r="E18" s="2"/>
      <c r="F18" s="3" t="s">
        <v>0</v>
      </c>
      <c r="G18" s="2"/>
      <c r="H18" s="2"/>
      <c r="I18" s="2"/>
      <c r="J18" s="1"/>
      <c r="L18" s="68">
        <f>SUM(L10:L12)</f>
        <v>195201.21317</v>
      </c>
    </row>
    <row r="19" spans="4:10" ht="21" thickBot="1">
      <c r="D19" s="4"/>
      <c r="E19" s="2"/>
      <c r="G19" s="2"/>
      <c r="H19" s="2"/>
      <c r="I19" s="2"/>
      <c r="J19" s="1"/>
    </row>
    <row r="20" spans="4:10" ht="21" thickBot="1">
      <c r="D20" s="5" t="s">
        <v>1</v>
      </c>
      <c r="E20" s="6"/>
      <c r="F20" s="6"/>
      <c r="G20" s="6"/>
      <c r="H20" s="6"/>
      <c r="I20" s="7"/>
      <c r="J20" s="1"/>
    </row>
    <row r="21" spans="4:10" ht="21" thickBot="1">
      <c r="D21" s="8"/>
      <c r="E21" s="9"/>
      <c r="F21" s="10" t="s">
        <v>2</v>
      </c>
      <c r="G21" s="9"/>
      <c r="H21" s="11" t="s">
        <v>3</v>
      </c>
      <c r="I21" s="12"/>
      <c r="J21" s="1"/>
    </row>
    <row r="22" spans="4:10" ht="20.25">
      <c r="D22" s="8"/>
      <c r="E22" s="13" t="s">
        <v>4</v>
      </c>
      <c r="F22" s="9"/>
      <c r="G22" s="9"/>
      <c r="H22" s="9"/>
      <c r="I22" s="12"/>
      <c r="J22" s="1"/>
    </row>
    <row r="23" spans="4:10" ht="45" customHeight="1">
      <c r="D23" s="8"/>
      <c r="E23" s="14"/>
      <c r="F23" s="15">
        <f>SUM(C10:C12)</f>
        <v>2293829.94</v>
      </c>
      <c r="G23" s="15"/>
      <c r="H23" s="15">
        <f>SUM(C10:C12)</f>
        <v>2293829.94</v>
      </c>
      <c r="I23" s="16" t="s">
        <v>5</v>
      </c>
      <c r="J23" s="1"/>
    </row>
    <row r="24" spans="4:10" ht="12" customHeight="1">
      <c r="D24" s="8"/>
      <c r="E24" s="14"/>
      <c r="F24" s="15"/>
      <c r="G24" s="15"/>
      <c r="H24" s="15"/>
      <c r="I24" s="16"/>
      <c r="J24" s="1"/>
    </row>
    <row r="25" spans="4:10" ht="31.5">
      <c r="D25" s="8"/>
      <c r="E25" s="14"/>
      <c r="F25" s="15"/>
      <c r="G25" s="15"/>
      <c r="H25" s="15">
        <v>145000</v>
      </c>
      <c r="I25" s="16" t="s">
        <v>6</v>
      </c>
      <c r="J25" s="1"/>
    </row>
    <row r="26" spans="4:10" ht="7.5" customHeight="1">
      <c r="D26" s="8"/>
      <c r="E26" s="14"/>
      <c r="F26" s="15"/>
      <c r="G26" s="15"/>
      <c r="H26" s="15"/>
      <c r="I26" s="16"/>
      <c r="J26" s="1"/>
    </row>
    <row r="27" spans="4:10" ht="31.5">
      <c r="D27" s="8"/>
      <c r="E27" s="14"/>
      <c r="F27" s="15"/>
      <c r="G27" s="15"/>
      <c r="H27" s="15">
        <v>345000</v>
      </c>
      <c r="I27" s="16" t="s">
        <v>7</v>
      </c>
      <c r="J27" s="1"/>
    </row>
    <row r="28" spans="4:10" ht="8.25" customHeight="1">
      <c r="D28" s="8"/>
      <c r="E28" s="14"/>
      <c r="F28" s="15"/>
      <c r="G28" s="15"/>
      <c r="H28" s="15"/>
      <c r="I28" s="16"/>
      <c r="J28" s="1"/>
    </row>
    <row r="29" spans="4:10" ht="21" thickBot="1">
      <c r="D29" s="8"/>
      <c r="E29" s="14"/>
      <c r="F29" s="17"/>
      <c r="G29" s="15"/>
      <c r="H29" s="17">
        <v>165000</v>
      </c>
      <c r="I29" s="16" t="s">
        <v>8</v>
      </c>
      <c r="J29" s="1"/>
    </row>
    <row r="30" spans="4:10" ht="20.25">
      <c r="D30" s="8"/>
      <c r="E30" s="14"/>
      <c r="F30" s="15">
        <f>SUM(F23)</f>
        <v>2293829.94</v>
      </c>
      <c r="G30" s="15"/>
      <c r="H30" s="15">
        <f>SUM(H23:H29)</f>
        <v>2948829.94</v>
      </c>
      <c r="I30" s="16"/>
      <c r="J30" s="1"/>
    </row>
    <row r="31" spans="4:10" ht="4.5" customHeight="1">
      <c r="D31" s="8"/>
      <c r="E31" s="14"/>
      <c r="F31" s="15"/>
      <c r="G31" s="15"/>
      <c r="H31" s="15"/>
      <c r="I31" s="16"/>
      <c r="J31" s="1"/>
    </row>
    <row r="32" spans="4:10" ht="20.25">
      <c r="D32" s="8"/>
      <c r="E32" s="18" t="s">
        <v>9</v>
      </c>
      <c r="F32" s="15"/>
      <c r="G32" s="15"/>
      <c r="H32" s="15"/>
      <c r="I32" s="16"/>
      <c r="J32" s="1"/>
    </row>
    <row r="33" spans="4:10" ht="20.25">
      <c r="D33" s="8"/>
      <c r="E33" s="19" t="s">
        <v>10</v>
      </c>
      <c r="F33" s="15">
        <v>448000</v>
      </c>
      <c r="G33" s="15"/>
      <c r="H33" s="15">
        <v>0</v>
      </c>
      <c r="I33" s="16" t="s">
        <v>11</v>
      </c>
      <c r="J33" s="1"/>
    </row>
    <row r="34" spans="4:10" ht="20.25">
      <c r="D34" s="8"/>
      <c r="E34" s="19" t="s">
        <v>12</v>
      </c>
      <c r="F34" s="15">
        <v>135000</v>
      </c>
      <c r="G34" s="15"/>
      <c r="H34" s="15">
        <v>0</v>
      </c>
      <c r="I34" s="16" t="s">
        <v>11</v>
      </c>
      <c r="J34" s="1"/>
    </row>
    <row r="35" spans="4:10" ht="20.25">
      <c r="D35" s="8"/>
      <c r="E35" s="19" t="s">
        <v>13</v>
      </c>
      <c r="F35" s="20">
        <v>208000</v>
      </c>
      <c r="G35" s="20"/>
      <c r="H35" s="20">
        <v>195000</v>
      </c>
      <c r="I35" s="16"/>
      <c r="J35" s="1"/>
    </row>
    <row r="36" spans="4:10" ht="21" thickBot="1">
      <c r="D36" s="8"/>
      <c r="E36" s="14"/>
      <c r="F36" s="21"/>
      <c r="G36" s="15"/>
      <c r="H36" s="21"/>
      <c r="I36" s="16"/>
      <c r="J36" s="1"/>
    </row>
    <row r="37" spans="4:10" ht="21.75" thickBot="1" thickTop="1">
      <c r="D37" s="22"/>
      <c r="E37" s="23" t="s">
        <v>14</v>
      </c>
      <c r="F37" s="24">
        <f>SUM(F30:F35)</f>
        <v>3084829.94</v>
      </c>
      <c r="G37" s="24"/>
      <c r="H37" s="24">
        <f>SUM(H30:H35)</f>
        <v>3143829.94</v>
      </c>
      <c r="I37" s="25"/>
      <c r="J37" s="1"/>
    </row>
    <row r="38" spans="4:10" ht="21" thickBot="1">
      <c r="D38" s="4"/>
      <c r="E38" s="2"/>
      <c r="F38" s="2"/>
      <c r="G38" s="26"/>
      <c r="I38" s="2"/>
      <c r="J38" s="1"/>
    </row>
    <row r="39" spans="4:9" ht="20.25">
      <c r="D39" s="5" t="s">
        <v>15</v>
      </c>
      <c r="E39" s="27"/>
      <c r="F39" s="28"/>
      <c r="G39" s="28"/>
      <c r="H39" s="28"/>
      <c r="I39" s="29"/>
    </row>
    <row r="40" spans="4:9" ht="23.25" customHeight="1">
      <c r="D40" s="30"/>
      <c r="E40" s="31" t="s">
        <v>16</v>
      </c>
      <c r="F40" s="32">
        <v>38874</v>
      </c>
      <c r="G40" s="32"/>
      <c r="H40" s="32">
        <v>39028</v>
      </c>
      <c r="I40" s="33"/>
    </row>
    <row r="41" spans="4:9" ht="23.25" customHeight="1" thickBot="1">
      <c r="D41" s="34"/>
      <c r="E41" s="35" t="s">
        <v>17</v>
      </c>
      <c r="F41" s="36">
        <v>39057</v>
      </c>
      <c r="G41" s="36"/>
      <c r="H41" s="36">
        <v>38967</v>
      </c>
      <c r="I41" s="37"/>
    </row>
    <row r="42" spans="5:9" ht="15">
      <c r="E42" s="38"/>
      <c r="F42" s="39"/>
      <c r="G42" s="39"/>
      <c r="H42" s="39"/>
      <c r="I42" s="38"/>
    </row>
    <row r="43" spans="5:9" ht="15">
      <c r="E43" s="38"/>
      <c r="F43" s="38"/>
      <c r="G43" s="38"/>
      <c r="H43" s="38"/>
      <c r="I43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dcterms:created xsi:type="dcterms:W3CDTF">2002-06-05T17:43:08Z</dcterms:created>
  <dcterms:modified xsi:type="dcterms:W3CDTF">2006-05-04T12:28:10Z</dcterms:modified>
  <cp:category/>
  <cp:version/>
  <cp:contentType/>
  <cp:contentStatus/>
</cp:coreProperties>
</file>