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P3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<sst xmlns="http://schemas.openxmlformats.org/spreadsheetml/2006/main" count="63" uniqueCount="59">
  <si>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WBS2</t>
  </si>
  <si>
    <t>ACT CODE</t>
  </si>
  <si>
    <t>DESCRIPTION</t>
  </si>
  <si>
    <t>11 - In-Vessel Components</t>
  </si>
  <si>
    <t>12 - Vacuum Vessel Systems</t>
  </si>
  <si>
    <t>13 - Conventional Coils</t>
  </si>
  <si>
    <t>14 - Modular Coils</t>
  </si>
  <si>
    <t>15 - Structures</t>
  </si>
  <si>
    <t>16 - Coil Services</t>
  </si>
  <si>
    <t xml:space="preserve">17 - Cryostat and Base Support Structure        </t>
  </si>
  <si>
    <t>18 - Field Period Assembly</t>
  </si>
  <si>
    <t>19 - Stellarator Core Management and Integration</t>
  </si>
  <si>
    <t>21 - Fueling Systems</t>
  </si>
  <si>
    <t xml:space="preserve">22 - Torus Vacuum Pumping Systems               </t>
  </si>
  <si>
    <t xml:space="preserve">25 - Neutral Beam Injection System              </t>
  </si>
  <si>
    <t>31 - Magnetic Diagnostics</t>
  </si>
  <si>
    <t xml:space="preserve">36 - Edge and Divertor Diagnostics              </t>
  </si>
  <si>
    <t xml:space="preserve">38 - Electron Beam (EB) Mapping                 </t>
  </si>
  <si>
    <t>39 - Diagnostics Integration</t>
  </si>
  <si>
    <t>41 - AC Power</t>
  </si>
  <si>
    <t>43 - DC Systems</t>
  </si>
  <si>
    <t xml:space="preserve">44 - Control and protection Systems             </t>
  </si>
  <si>
    <t xml:space="preserve">45 - Power System Design and Integration        </t>
  </si>
  <si>
    <t xml:space="preserve">46 - FCPC Building Modifications                </t>
  </si>
  <si>
    <t xml:space="preserve">51 - TCP/IP Infrastructure Systems              </t>
  </si>
  <si>
    <t xml:space="preserve">52 - Central Instrumentation &amp; Control          </t>
  </si>
  <si>
    <t xml:space="preserve">53 - Data Acquisition &amp; Facility Computing      </t>
  </si>
  <si>
    <t xml:space="preserve">54 - Facility Timing &amp; Synchronization          </t>
  </si>
  <si>
    <t>55 - Real Time Plasma &amp; Power</t>
  </si>
  <si>
    <t>56 - Central Safety Interlock</t>
  </si>
  <si>
    <t xml:space="preserve">58 - Central I&amp;C management and Integration     </t>
  </si>
  <si>
    <t>61 - Water Systems</t>
  </si>
  <si>
    <t>62 - Cryogenic Systems</t>
  </si>
  <si>
    <t>63 - Utility Systems</t>
  </si>
  <si>
    <t xml:space="preserve">65 - Facility Systems Integration               </t>
  </si>
  <si>
    <t xml:space="preserve">71 - Shield Wall Seismic Modifications          </t>
  </si>
  <si>
    <t xml:space="preserve">72 - Control Room Refurbishment                 </t>
  </si>
  <si>
    <t xml:space="preserve">73 - Platform Design &amp; Fabrication              </t>
  </si>
  <si>
    <t xml:space="preserve">74 - Machine Assembly Planning and Oversight    </t>
  </si>
  <si>
    <t xml:space="preserve">75 - Test Cell and Basement Assembly Operations </t>
  </si>
  <si>
    <t xml:space="preserve">76 - Tooling Design &amp; Fabrication               </t>
  </si>
  <si>
    <t xml:space="preserve">81 - Project Management and Control             </t>
  </si>
  <si>
    <t>82 - Project Engineering</t>
  </si>
  <si>
    <t>84 - Project Physics</t>
  </si>
  <si>
    <t xml:space="preserve">85 - Integrated Systems Testing                 </t>
  </si>
  <si>
    <t>AA</t>
  </si>
  <si>
    <t>PPPL Allocations</t>
  </si>
  <si>
    <t>CC</t>
  </si>
  <si>
    <t>Contingency</t>
  </si>
  <si>
    <t>DD</t>
  </si>
  <si>
    <t>DCMA</t>
  </si>
  <si>
    <t>FY2003</t>
  </si>
  <si>
    <t>FY2004</t>
  </si>
  <si>
    <t>FY2005</t>
  </si>
  <si>
    <t>FY2006</t>
  </si>
  <si>
    <t>FY2007</t>
  </si>
  <si>
    <t>FY2008</t>
  </si>
  <si>
    <t>FY2009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</si>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</sst>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u val="singleAccounting"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3" fillId="0" borderId="0" xfId="15" applyNumberFormat="1" applyFont="1" applyAlignment="1">
      <alignment/>
    </xf>
    <xf numFmtId="165" fontId="4" fillId="0" borderId="0" xfId="15" applyNumberFormat="1" applyFont="1" applyAlignment="1">
      <alignment/>
    </xf>
    <xf numFmtId="165" fontId="0" fillId="0" borderId="0" xfId="0" applyNumberFormat="1" applyAlignment="1">
      <alignment/>
    </xf>
    <xf numFmtId="165" fontId="4" fillId="2" borderId="0" xfId="15" applyNumberFormat="1" applyFont="1" applyFill="1" applyAlignment="1">
      <alignment/>
    </xf>
    <xf numFmtId="165" fontId="0" fillId="2" borderId="0" xfId="15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selection activeCell="M52" sqref="A1:M52"/>
    </sheetView>
  </sheetViews>
  <sheetFormatPr defaultColWidth="9.140625" defaultRowHeight="12.75"/>
  <cols>
    <col min="1" max="1" width="6.421875" style="0" bestFit="1" customWidth="1"/>
    <col min="2" max="2" width="10.421875" style="0" bestFit="1" customWidth="1"/>
    <col min="3" max="3" width="44.7109375" style="0" bestFit="1" customWidth="1"/>
    <col min="4" max="11" width="10.421875" style="1" customWidth="1"/>
    <col min="12" max="12" width="10.421875" style="0" bestFit="1" customWidth="1"/>
    <col min="13" max="13" width="10.28125" style="0" bestFit="1" customWidth="1"/>
  </cols>
  <sheetData>
    <row r="1" spans="1:12" ht="12.75">
      <c r="A1" t="s">
        <v>0</v>
      </c>
      <c r="B1" t="s">
        <v>1</v>
      </c>
      <c r="C1" t="s">
        <v>2</v>
      </c>
      <c r="D1" s="1" t="s">
        <v>51</v>
      </c>
      <c r="E1" s="1" t="s">
        <v>52</v>
      </c>
      <c r="F1" s="1" t="s">
        <v>53</v>
      </c>
      <c r="G1" s="1" t="s">
        <v>54</v>
      </c>
      <c r="H1" s="1" t="s">
        <v>55</v>
      </c>
      <c r="I1" s="1" t="s">
        <v>56</v>
      </c>
      <c r="J1" s="1" t="s">
        <v>57</v>
      </c>
      <c r="K1" s="1" t="s">
        <v>58</v>
      </c>
      <c r="L1" t="s">
        <v>1</v>
      </c>
    </row>
    <row r="2" spans="2:14" ht="12.75">
      <c r="B2">
        <v>11</v>
      </c>
      <c r="C2" t="s">
        <v>3</v>
      </c>
      <c r="D2" s="1">
        <v>0.1</v>
      </c>
      <c r="K2" s="1">
        <f>SUM(D2:J2)</f>
        <v>0.1</v>
      </c>
      <c r="L2">
        <v>11</v>
      </c>
      <c r="N2" s="6"/>
    </row>
    <row r="3" spans="2:12" ht="12.75">
      <c r="B3">
        <v>12</v>
      </c>
      <c r="C3" t="s">
        <v>4</v>
      </c>
      <c r="D3" s="1">
        <v>1217.4</v>
      </c>
      <c r="E3" s="1">
        <v>1663.3</v>
      </c>
      <c r="F3" s="1">
        <v>3371.3</v>
      </c>
      <c r="G3" s="1">
        <v>2970.4</v>
      </c>
      <c r="H3" s="1">
        <v>194.9</v>
      </c>
      <c r="I3" s="1">
        <v>89.4</v>
      </c>
      <c r="K3" s="1">
        <f aca="true" t="shared" si="0" ref="K3:K44">SUM(D3:J3)</f>
        <v>9506.699999999999</v>
      </c>
      <c r="L3">
        <v>12</v>
      </c>
    </row>
    <row r="4" spans="2:12" ht="12.75">
      <c r="B4">
        <v>13</v>
      </c>
      <c r="C4" t="s">
        <v>5</v>
      </c>
      <c r="D4" s="1">
        <v>91.7</v>
      </c>
      <c r="E4" s="1">
        <v>333.9</v>
      </c>
      <c r="F4" s="1">
        <v>840.3</v>
      </c>
      <c r="G4" s="1">
        <v>1277.9</v>
      </c>
      <c r="H4" s="1">
        <v>917.1</v>
      </c>
      <c r="I4" s="1">
        <v>1121.3</v>
      </c>
      <c r="K4" s="1">
        <f t="shared" si="0"/>
        <v>4582.2</v>
      </c>
      <c r="L4">
        <v>13</v>
      </c>
    </row>
    <row r="5" spans="2:12" ht="12.75">
      <c r="B5">
        <v>14</v>
      </c>
      <c r="C5" t="s">
        <v>6</v>
      </c>
      <c r="D5" s="1">
        <v>2424.8</v>
      </c>
      <c r="E5" s="1">
        <v>7314.1</v>
      </c>
      <c r="F5" s="1">
        <v>7958</v>
      </c>
      <c r="G5" s="1">
        <v>8577.7</v>
      </c>
      <c r="H5" s="1">
        <v>3945.6</v>
      </c>
      <c r="I5" s="1">
        <v>87.2</v>
      </c>
      <c r="K5" s="1">
        <f t="shared" si="0"/>
        <v>30307.4</v>
      </c>
      <c r="L5">
        <v>14</v>
      </c>
    </row>
    <row r="6" spans="2:12" ht="12.75">
      <c r="B6">
        <v>15</v>
      </c>
      <c r="C6" t="s">
        <v>7</v>
      </c>
      <c r="E6" s="1">
        <v>34.6</v>
      </c>
      <c r="F6" s="1">
        <v>44.3</v>
      </c>
      <c r="G6" s="1">
        <v>130.6</v>
      </c>
      <c r="H6" s="1">
        <v>1173</v>
      </c>
      <c r="I6" s="1">
        <v>4.7</v>
      </c>
      <c r="K6" s="1">
        <f t="shared" si="0"/>
        <v>1387.2</v>
      </c>
      <c r="L6">
        <v>15</v>
      </c>
    </row>
    <row r="7" spans="2:12" ht="12.75">
      <c r="B7">
        <v>16</v>
      </c>
      <c r="C7" t="s">
        <v>8</v>
      </c>
      <c r="H7" s="1">
        <v>660</v>
      </c>
      <c r="I7" s="1">
        <v>475</v>
      </c>
      <c r="K7" s="1">
        <f t="shared" si="0"/>
        <v>1135</v>
      </c>
      <c r="L7">
        <v>16</v>
      </c>
    </row>
    <row r="8" spans="2:12" ht="12.75">
      <c r="B8">
        <v>17</v>
      </c>
      <c r="C8" t="s">
        <v>9</v>
      </c>
      <c r="D8" s="1">
        <v>12.2</v>
      </c>
      <c r="E8" s="1">
        <v>80.9</v>
      </c>
      <c r="F8" s="1">
        <v>100.1</v>
      </c>
      <c r="G8" s="1">
        <v>5.5</v>
      </c>
      <c r="H8" s="1">
        <v>618.1</v>
      </c>
      <c r="I8" s="1">
        <v>531.2</v>
      </c>
      <c r="J8" s="1">
        <v>7.1</v>
      </c>
      <c r="K8" s="1">
        <f t="shared" si="0"/>
        <v>1355.1</v>
      </c>
      <c r="L8">
        <v>17</v>
      </c>
    </row>
    <row r="9" spans="2:12" ht="12.75">
      <c r="B9">
        <v>18</v>
      </c>
      <c r="C9" t="s">
        <v>10</v>
      </c>
      <c r="D9" s="1">
        <v>60.8</v>
      </c>
      <c r="E9" s="1">
        <v>362.5</v>
      </c>
      <c r="F9" s="1">
        <v>933.6</v>
      </c>
      <c r="G9" s="1">
        <v>1175.9</v>
      </c>
      <c r="H9" s="1">
        <v>1704.4</v>
      </c>
      <c r="I9" s="1">
        <v>1053.5</v>
      </c>
      <c r="J9" s="1">
        <v>11.6</v>
      </c>
      <c r="K9" s="1">
        <f t="shared" si="0"/>
        <v>5302.300000000001</v>
      </c>
      <c r="L9">
        <v>18</v>
      </c>
    </row>
    <row r="10" spans="2:13" ht="12.75">
      <c r="B10">
        <v>19</v>
      </c>
      <c r="C10" t="s">
        <v>11</v>
      </c>
      <c r="D10" s="1">
        <v>254.2</v>
      </c>
      <c r="E10" s="1">
        <v>640.7</v>
      </c>
      <c r="F10" s="1">
        <v>580.8</v>
      </c>
      <c r="G10" s="1">
        <v>515.7</v>
      </c>
      <c r="H10" s="1">
        <v>361.6</v>
      </c>
      <c r="I10" s="1">
        <v>251.5</v>
      </c>
      <c r="J10" s="1">
        <v>153.7</v>
      </c>
      <c r="K10" s="1">
        <f t="shared" si="0"/>
        <v>2758.2</v>
      </c>
      <c r="L10">
        <v>19</v>
      </c>
      <c r="M10" s="6">
        <f>SUM(K2:K10)</f>
        <v>56334.2</v>
      </c>
    </row>
    <row r="11" spans="2:13" ht="12.75">
      <c r="B11">
        <v>21</v>
      </c>
      <c r="C11" t="s">
        <v>12</v>
      </c>
      <c r="H11" s="1">
        <v>52.7</v>
      </c>
      <c r="I11" s="1">
        <v>35.4</v>
      </c>
      <c r="K11" s="1">
        <f t="shared" si="0"/>
        <v>88.1</v>
      </c>
      <c r="L11">
        <v>21</v>
      </c>
      <c r="M11" s="6">
        <f>SUM(K11:K13)</f>
        <v>791.4</v>
      </c>
    </row>
    <row r="12" spans="2:12" ht="12.75">
      <c r="B12">
        <v>22</v>
      </c>
      <c r="C12" t="s">
        <v>13</v>
      </c>
      <c r="D12" s="1">
        <v>63.7</v>
      </c>
      <c r="H12" s="1">
        <v>125.5</v>
      </c>
      <c r="I12" s="1">
        <v>229.7</v>
      </c>
      <c r="K12" s="1">
        <f t="shared" si="0"/>
        <v>418.9</v>
      </c>
      <c r="L12">
        <v>22</v>
      </c>
    </row>
    <row r="13" spans="2:12" ht="12.75">
      <c r="B13">
        <v>25</v>
      </c>
      <c r="C13" t="s">
        <v>14</v>
      </c>
      <c r="D13" s="1">
        <v>123</v>
      </c>
      <c r="E13" s="1">
        <v>161.4</v>
      </c>
      <c r="K13" s="1">
        <f t="shared" si="0"/>
        <v>284.4</v>
      </c>
      <c r="L13">
        <v>25</v>
      </c>
    </row>
    <row r="14" spans="2:13" ht="12.75">
      <c r="B14">
        <v>31</v>
      </c>
      <c r="C14" t="s">
        <v>15</v>
      </c>
      <c r="F14" s="1">
        <v>100.2</v>
      </c>
      <c r="G14" s="1">
        <v>314.2</v>
      </c>
      <c r="H14" s="1">
        <v>92.5</v>
      </c>
      <c r="I14" s="1">
        <v>15.2</v>
      </c>
      <c r="K14" s="1">
        <f t="shared" si="0"/>
        <v>522.1</v>
      </c>
      <c r="L14">
        <v>31</v>
      </c>
      <c r="M14" s="6">
        <f>SUM(K14:K17)</f>
        <v>1131.3000000000002</v>
      </c>
    </row>
    <row r="15" spans="2:12" ht="12.75">
      <c r="B15">
        <v>36</v>
      </c>
      <c r="C15" t="s">
        <v>16</v>
      </c>
      <c r="H15" s="1">
        <v>5.7</v>
      </c>
      <c r="I15" s="1">
        <v>39.9</v>
      </c>
      <c r="K15" s="1">
        <f t="shared" si="0"/>
        <v>45.6</v>
      </c>
      <c r="L15">
        <v>36</v>
      </c>
    </row>
    <row r="16" spans="2:12" ht="12.75">
      <c r="B16">
        <v>38</v>
      </c>
      <c r="C16" t="s">
        <v>17</v>
      </c>
      <c r="I16" s="1">
        <v>206.2</v>
      </c>
      <c r="K16" s="1">
        <f t="shared" si="0"/>
        <v>206.2</v>
      </c>
      <c r="L16">
        <v>38</v>
      </c>
    </row>
    <row r="17" spans="2:12" ht="12.75">
      <c r="B17">
        <v>39</v>
      </c>
      <c r="C17" t="s">
        <v>18</v>
      </c>
      <c r="D17" s="1">
        <v>155.5</v>
      </c>
      <c r="E17" s="1">
        <v>65</v>
      </c>
      <c r="F17" s="1">
        <v>66.4</v>
      </c>
      <c r="G17" s="1">
        <v>70.5</v>
      </c>
      <c r="K17" s="1">
        <f t="shared" si="0"/>
        <v>357.4</v>
      </c>
      <c r="L17">
        <v>39</v>
      </c>
    </row>
    <row r="18" spans="2:13" ht="12.75">
      <c r="B18">
        <v>41</v>
      </c>
      <c r="C18" t="s">
        <v>19</v>
      </c>
      <c r="E18" s="1">
        <v>85.8</v>
      </c>
      <c r="F18" s="1">
        <v>18.7</v>
      </c>
      <c r="G18" s="1">
        <v>0.1</v>
      </c>
      <c r="H18" s="1">
        <v>288</v>
      </c>
      <c r="I18" s="1">
        <v>29.3</v>
      </c>
      <c r="K18" s="1">
        <f t="shared" si="0"/>
        <v>421.90000000000003</v>
      </c>
      <c r="L18">
        <v>41</v>
      </c>
      <c r="M18" s="6">
        <f>SUM(K18:K22)</f>
        <v>3237.1000000000004</v>
      </c>
    </row>
    <row r="19" spans="2:12" ht="12.75">
      <c r="B19">
        <v>43</v>
      </c>
      <c r="C19" t="s">
        <v>20</v>
      </c>
      <c r="F19" s="1">
        <v>156.9</v>
      </c>
      <c r="G19" s="1">
        <v>38.4</v>
      </c>
      <c r="H19" s="1">
        <v>214.5</v>
      </c>
      <c r="K19" s="1">
        <f t="shared" si="0"/>
        <v>409.8</v>
      </c>
      <c r="L19">
        <v>43</v>
      </c>
    </row>
    <row r="20" spans="2:12" ht="12.75">
      <c r="B20">
        <v>44</v>
      </c>
      <c r="C20" t="s">
        <v>21</v>
      </c>
      <c r="E20" s="1">
        <v>1.1</v>
      </c>
      <c r="F20" s="1">
        <v>4.4</v>
      </c>
      <c r="H20" s="1">
        <v>842.5</v>
      </c>
      <c r="I20" s="1">
        <v>431.3</v>
      </c>
      <c r="J20" s="1">
        <v>17.8</v>
      </c>
      <c r="K20" s="1">
        <f t="shared" si="0"/>
        <v>1297.1</v>
      </c>
      <c r="L20">
        <v>44</v>
      </c>
    </row>
    <row r="21" spans="2:12" ht="12.75">
      <c r="B21">
        <v>45</v>
      </c>
      <c r="C21" t="s">
        <v>22</v>
      </c>
      <c r="D21" s="1">
        <v>112.3</v>
      </c>
      <c r="E21" s="1">
        <v>29.9</v>
      </c>
      <c r="F21" s="1">
        <v>47.5</v>
      </c>
      <c r="G21" s="1">
        <v>129.2</v>
      </c>
      <c r="H21" s="1">
        <v>350.4</v>
      </c>
      <c r="I21" s="1">
        <v>437.7</v>
      </c>
      <c r="K21" s="1">
        <f t="shared" si="0"/>
        <v>1107</v>
      </c>
      <c r="L21">
        <v>45</v>
      </c>
    </row>
    <row r="22" spans="2:12" ht="12.75">
      <c r="B22">
        <v>46</v>
      </c>
      <c r="C22" t="s">
        <v>23</v>
      </c>
      <c r="D22" s="1">
        <v>1.3</v>
      </c>
      <c r="K22" s="1">
        <f t="shared" si="0"/>
        <v>1.3</v>
      </c>
      <c r="L22">
        <v>46</v>
      </c>
    </row>
    <row r="23" spans="2:13" ht="12.75">
      <c r="B23">
        <v>51</v>
      </c>
      <c r="C23" t="s">
        <v>24</v>
      </c>
      <c r="D23" s="1">
        <v>11.9</v>
      </c>
      <c r="E23" s="1">
        <v>16</v>
      </c>
      <c r="I23" s="1">
        <v>280.4</v>
      </c>
      <c r="K23" s="1">
        <f t="shared" si="0"/>
        <v>308.29999999999995</v>
      </c>
      <c r="L23">
        <v>51</v>
      </c>
      <c r="M23" s="6">
        <f>SUM(K23:K29)</f>
        <v>1880.6</v>
      </c>
    </row>
    <row r="24" spans="2:12" ht="12.75">
      <c r="B24">
        <v>52</v>
      </c>
      <c r="C24" t="s">
        <v>25</v>
      </c>
      <c r="H24" s="1">
        <v>9.4</v>
      </c>
      <c r="I24" s="1">
        <v>429.1</v>
      </c>
      <c r="J24" s="1">
        <v>91.6</v>
      </c>
      <c r="K24" s="1">
        <f t="shared" si="0"/>
        <v>530.1</v>
      </c>
      <c r="L24">
        <v>52</v>
      </c>
    </row>
    <row r="25" spans="2:12" ht="12.75">
      <c r="B25">
        <v>53</v>
      </c>
      <c r="C25" t="s">
        <v>26</v>
      </c>
      <c r="H25" s="1">
        <v>11.1</v>
      </c>
      <c r="I25" s="1">
        <v>299.1</v>
      </c>
      <c r="J25" s="1">
        <v>18.9</v>
      </c>
      <c r="K25" s="1">
        <f t="shared" si="0"/>
        <v>329.1</v>
      </c>
      <c r="L25">
        <v>53</v>
      </c>
    </row>
    <row r="26" spans="2:12" ht="12.75">
      <c r="B26">
        <v>54</v>
      </c>
      <c r="C26" t="s">
        <v>27</v>
      </c>
      <c r="I26" s="1">
        <v>195.8</v>
      </c>
      <c r="K26" s="1">
        <f t="shared" si="0"/>
        <v>195.8</v>
      </c>
      <c r="L26">
        <v>54</v>
      </c>
    </row>
    <row r="27" spans="2:12" ht="12.75">
      <c r="B27">
        <v>55</v>
      </c>
      <c r="C27" t="s">
        <v>28</v>
      </c>
      <c r="I27" s="1">
        <v>179.3</v>
      </c>
      <c r="K27" s="1">
        <f t="shared" si="0"/>
        <v>179.3</v>
      </c>
      <c r="L27">
        <v>55</v>
      </c>
    </row>
    <row r="28" spans="2:12" ht="12.75">
      <c r="B28">
        <v>56</v>
      </c>
      <c r="C28" t="s">
        <v>29</v>
      </c>
      <c r="I28" s="1">
        <v>325.5</v>
      </c>
      <c r="K28" s="1">
        <f t="shared" si="0"/>
        <v>325.5</v>
      </c>
      <c r="L28">
        <v>56</v>
      </c>
    </row>
    <row r="29" spans="2:12" ht="12.75">
      <c r="B29">
        <v>58</v>
      </c>
      <c r="C29" t="s">
        <v>30</v>
      </c>
      <c r="F29" s="1">
        <v>12.5</v>
      </c>
      <c r="K29" s="1">
        <f t="shared" si="0"/>
        <v>12.5</v>
      </c>
      <c r="L29">
        <v>58</v>
      </c>
    </row>
    <row r="30" spans="2:13" ht="12.75">
      <c r="B30">
        <v>61</v>
      </c>
      <c r="C30" t="s">
        <v>31</v>
      </c>
      <c r="I30" s="1">
        <v>92.3</v>
      </c>
      <c r="K30" s="1">
        <f t="shared" si="0"/>
        <v>92.3</v>
      </c>
      <c r="L30">
        <v>61</v>
      </c>
      <c r="M30" s="6">
        <f>SUM(K30:K33)</f>
        <v>678.5999999999999</v>
      </c>
    </row>
    <row r="31" spans="2:12" ht="12.75">
      <c r="B31">
        <v>62</v>
      </c>
      <c r="C31" t="s">
        <v>32</v>
      </c>
      <c r="H31" s="1">
        <v>41.8</v>
      </c>
      <c r="I31" s="1">
        <v>413.2</v>
      </c>
      <c r="K31" s="1">
        <f t="shared" si="0"/>
        <v>455</v>
      </c>
      <c r="L31">
        <v>62</v>
      </c>
    </row>
    <row r="32" spans="2:12" ht="12.75">
      <c r="B32">
        <v>63</v>
      </c>
      <c r="C32" t="s">
        <v>33</v>
      </c>
      <c r="I32" s="1">
        <v>106.9</v>
      </c>
      <c r="K32" s="1">
        <f t="shared" si="0"/>
        <v>106.9</v>
      </c>
      <c r="L32">
        <v>63</v>
      </c>
    </row>
    <row r="33" spans="2:12" ht="12.75">
      <c r="B33">
        <v>65</v>
      </c>
      <c r="C33" t="s">
        <v>34</v>
      </c>
      <c r="D33" s="1">
        <v>9.4</v>
      </c>
      <c r="E33" s="1">
        <v>15</v>
      </c>
      <c r="K33" s="1">
        <f t="shared" si="0"/>
        <v>24.4</v>
      </c>
      <c r="L33">
        <v>65</v>
      </c>
    </row>
    <row r="34" spans="2:13" ht="12.75">
      <c r="B34">
        <v>71</v>
      </c>
      <c r="C34" t="s">
        <v>35</v>
      </c>
      <c r="D34" s="1">
        <v>32.2</v>
      </c>
      <c r="K34" s="1">
        <f t="shared" si="0"/>
        <v>32.2</v>
      </c>
      <c r="L34">
        <v>71</v>
      </c>
      <c r="M34" s="6">
        <f>SUM(K34:K39)</f>
        <v>4435.6</v>
      </c>
    </row>
    <row r="35" spans="2:13" ht="12.75">
      <c r="B35">
        <v>72</v>
      </c>
      <c r="C35" t="s">
        <v>36</v>
      </c>
      <c r="H35" s="1">
        <v>9.1</v>
      </c>
      <c r="K35" s="1">
        <f t="shared" si="0"/>
        <v>9.1</v>
      </c>
      <c r="L35">
        <v>72</v>
      </c>
      <c r="M35" s="6"/>
    </row>
    <row r="36" spans="2:12" ht="12.75">
      <c r="B36">
        <v>73</v>
      </c>
      <c r="C36" t="s">
        <v>37</v>
      </c>
      <c r="F36" s="1">
        <v>120.7</v>
      </c>
      <c r="H36" s="1">
        <v>38.3</v>
      </c>
      <c r="K36" s="1">
        <f t="shared" si="0"/>
        <v>159</v>
      </c>
      <c r="L36">
        <v>73</v>
      </c>
    </row>
    <row r="37" spans="2:12" ht="12.75">
      <c r="B37">
        <v>74</v>
      </c>
      <c r="C37" t="s">
        <v>38</v>
      </c>
      <c r="D37" s="1">
        <v>164</v>
      </c>
      <c r="E37" s="1">
        <v>238.2</v>
      </c>
      <c r="F37" s="1">
        <v>213.6</v>
      </c>
      <c r="G37" s="1">
        <v>17.6</v>
      </c>
      <c r="H37" s="1">
        <v>188.5</v>
      </c>
      <c r="I37" s="1">
        <v>496.1</v>
      </c>
      <c r="J37" s="1">
        <v>257</v>
      </c>
      <c r="K37" s="1">
        <f t="shared" si="0"/>
        <v>1575</v>
      </c>
      <c r="L37">
        <v>74</v>
      </c>
    </row>
    <row r="38" spans="2:12" ht="12.75">
      <c r="B38">
        <v>75</v>
      </c>
      <c r="C38" t="s">
        <v>39</v>
      </c>
      <c r="H38" s="1">
        <v>74.6</v>
      </c>
      <c r="I38" s="1">
        <v>1664.4</v>
      </c>
      <c r="J38" s="1">
        <v>683.5</v>
      </c>
      <c r="K38" s="1">
        <f t="shared" si="0"/>
        <v>2422.5</v>
      </c>
      <c r="L38">
        <v>75</v>
      </c>
    </row>
    <row r="39" spans="2:12" ht="12.75">
      <c r="B39">
        <v>76</v>
      </c>
      <c r="C39" t="s">
        <v>40</v>
      </c>
      <c r="I39" s="1">
        <v>176.4</v>
      </c>
      <c r="J39" s="1">
        <v>61.4</v>
      </c>
      <c r="K39" s="1">
        <f t="shared" si="0"/>
        <v>237.8</v>
      </c>
      <c r="L39">
        <v>76</v>
      </c>
    </row>
    <row r="40" spans="2:13" ht="12.75">
      <c r="B40">
        <v>81</v>
      </c>
      <c r="C40" t="s">
        <v>41</v>
      </c>
      <c r="D40" s="1">
        <v>445.9</v>
      </c>
      <c r="E40" s="1">
        <v>961.1</v>
      </c>
      <c r="F40" s="1">
        <v>791</v>
      </c>
      <c r="G40" s="1">
        <v>808.3</v>
      </c>
      <c r="H40" s="1">
        <v>712.6</v>
      </c>
      <c r="I40" s="1">
        <v>591.2</v>
      </c>
      <c r="J40" s="1">
        <v>132.3</v>
      </c>
      <c r="K40" s="1">
        <f t="shared" si="0"/>
        <v>4442.400000000001</v>
      </c>
      <c r="L40">
        <v>81</v>
      </c>
      <c r="M40" s="6">
        <f>SUM(K40:K44)</f>
        <v>12632.3</v>
      </c>
    </row>
    <row r="41" spans="2:12" ht="12.75">
      <c r="B41">
        <v>82</v>
      </c>
      <c r="C41" t="s">
        <v>42</v>
      </c>
      <c r="D41" s="1">
        <v>518.9</v>
      </c>
      <c r="E41" s="1">
        <v>1230.9</v>
      </c>
      <c r="F41" s="1">
        <v>1206.4</v>
      </c>
      <c r="G41" s="1">
        <v>1180.6</v>
      </c>
      <c r="H41" s="1">
        <v>445.9</v>
      </c>
      <c r="I41" s="1">
        <v>322.6</v>
      </c>
      <c r="J41" s="1">
        <v>62.8</v>
      </c>
      <c r="K41" s="1">
        <f t="shared" si="0"/>
        <v>4968.1</v>
      </c>
      <c r="L41">
        <v>82</v>
      </c>
    </row>
    <row r="42" spans="2:12" ht="12.75">
      <c r="B42">
        <v>84</v>
      </c>
      <c r="C42" t="s">
        <v>43</v>
      </c>
      <c r="D42" s="1">
        <v>251.3</v>
      </c>
      <c r="E42" s="1">
        <v>218.7</v>
      </c>
      <c r="K42" s="1">
        <f t="shared" si="0"/>
        <v>470</v>
      </c>
      <c r="L42">
        <v>84</v>
      </c>
    </row>
    <row r="43" spans="2:12" ht="12.75">
      <c r="B43">
        <v>85</v>
      </c>
      <c r="C43" t="s">
        <v>44</v>
      </c>
      <c r="I43" s="1">
        <v>365.1</v>
      </c>
      <c r="J43" s="1">
        <v>834.2</v>
      </c>
      <c r="K43" s="1">
        <f t="shared" si="0"/>
        <v>1199.3000000000002</v>
      </c>
      <c r="L43">
        <v>85</v>
      </c>
    </row>
    <row r="44" spans="2:12" ht="15">
      <c r="B44" t="s">
        <v>45</v>
      </c>
      <c r="C44" t="s">
        <v>46</v>
      </c>
      <c r="D44" s="2">
        <v>112</v>
      </c>
      <c r="E44" s="2">
        <v>260.7</v>
      </c>
      <c r="F44" s="2">
        <v>350.8</v>
      </c>
      <c r="G44" s="2">
        <v>329.8</v>
      </c>
      <c r="H44" s="2">
        <v>331.5</v>
      </c>
      <c r="I44" s="2">
        <v>167.7</v>
      </c>
      <c r="J44" s="2"/>
      <c r="K44" s="1">
        <f t="shared" si="0"/>
        <v>1552.5</v>
      </c>
      <c r="L44" t="s">
        <v>45</v>
      </c>
    </row>
    <row r="45" spans="4:13" ht="12.75">
      <c r="D45" s="3">
        <f>SUM(D2:D44)</f>
        <v>6062.5999999999985</v>
      </c>
      <c r="E45" s="3">
        <f aca="true" t="shared" si="1" ref="E45:K45">SUM(E2:E44)</f>
        <v>13713.800000000001</v>
      </c>
      <c r="F45" s="3">
        <f t="shared" si="1"/>
        <v>16917.5</v>
      </c>
      <c r="G45" s="3">
        <f t="shared" si="1"/>
        <v>17542.4</v>
      </c>
      <c r="H45" s="3">
        <f t="shared" si="1"/>
        <v>13409.300000000001</v>
      </c>
      <c r="I45" s="3">
        <f t="shared" si="1"/>
        <v>11143.600000000002</v>
      </c>
      <c r="J45" s="3">
        <f t="shared" si="1"/>
        <v>2331.8999999999996</v>
      </c>
      <c r="K45" s="3">
        <f t="shared" si="1"/>
        <v>81121.1</v>
      </c>
      <c r="M45" s="1">
        <f>SUM(M1:M44)</f>
        <v>81121.1</v>
      </c>
    </row>
    <row r="46" spans="6:7" ht="12.75">
      <c r="F46" s="5">
        <f>SUM(D45:F45)</f>
        <v>36693.9</v>
      </c>
      <c r="G46" s="5">
        <f>SUM(G45:J45)</f>
        <v>44427.200000000004</v>
      </c>
    </row>
    <row r="47" spans="2:12" ht="12.75">
      <c r="B47" t="s">
        <v>47</v>
      </c>
      <c r="C47" t="s">
        <v>48</v>
      </c>
      <c r="F47" s="1">
        <v>1582</v>
      </c>
      <c r="G47" s="1">
        <v>1295.7</v>
      </c>
      <c r="H47" s="1">
        <v>2518.3</v>
      </c>
      <c r="I47" s="1">
        <v>4756.7</v>
      </c>
      <c r="J47" s="1">
        <v>1051</v>
      </c>
      <c r="K47" s="1">
        <v>9621.7</v>
      </c>
      <c r="L47" t="s">
        <v>47</v>
      </c>
    </row>
    <row r="48" spans="4:11" ht="15.75">
      <c r="D48" s="4">
        <f>SUM(D45,D47)</f>
        <v>6062.5999999999985</v>
      </c>
      <c r="E48" s="4">
        <f aca="true" t="shared" si="2" ref="E48:J48">SUM(E45,E47)</f>
        <v>13713.800000000001</v>
      </c>
      <c r="F48" s="4">
        <f t="shared" si="2"/>
        <v>18499.5</v>
      </c>
      <c r="G48" s="4">
        <f t="shared" si="2"/>
        <v>18838.100000000002</v>
      </c>
      <c r="H48" s="4">
        <f t="shared" si="2"/>
        <v>15927.600000000002</v>
      </c>
      <c r="I48" s="4">
        <f t="shared" si="2"/>
        <v>15900.300000000003</v>
      </c>
      <c r="J48" s="4">
        <f t="shared" si="2"/>
        <v>3382.8999999999996</v>
      </c>
      <c r="K48" s="4">
        <f>SUM(D48:J48)</f>
        <v>92324.8</v>
      </c>
    </row>
    <row r="49" ht="12.75">
      <c r="F49" s="7">
        <v>38313</v>
      </c>
    </row>
    <row r="50" spans="2:12" ht="12.75">
      <c r="B50" t="s">
        <v>49</v>
      </c>
      <c r="C50" t="s">
        <v>50</v>
      </c>
      <c r="E50" s="8">
        <v>75</v>
      </c>
      <c r="K50" s="8">
        <v>75</v>
      </c>
      <c r="L50" t="s">
        <v>49</v>
      </c>
    </row>
    <row r="52" spans="4:11" ht="15.75">
      <c r="D52" s="4">
        <f>SUM(D48:D50)</f>
        <v>6062.5999999999985</v>
      </c>
      <c r="E52" s="4">
        <f aca="true" t="shared" si="3" ref="E52:K52">SUM(E48:E50)</f>
        <v>13788.800000000001</v>
      </c>
      <c r="F52" s="4">
        <f t="shared" si="3"/>
        <v>56812.5</v>
      </c>
      <c r="G52" s="4">
        <f t="shared" si="3"/>
        <v>18838.100000000002</v>
      </c>
      <c r="H52" s="4">
        <f t="shared" si="3"/>
        <v>15927.600000000002</v>
      </c>
      <c r="I52" s="4">
        <f t="shared" si="3"/>
        <v>15900.300000000003</v>
      </c>
      <c r="J52" s="4">
        <f t="shared" si="3"/>
        <v>3382.8999999999996</v>
      </c>
      <c r="K52" s="4">
        <f t="shared" si="3"/>
        <v>92399.8</v>
      </c>
    </row>
    <row r="55" ht="12.75">
      <c r="F55" s="1">
        <f>SUM(D40:F40,D44:F44)</f>
        <v>2921.5</v>
      </c>
    </row>
    <row r="56" ht="12.75">
      <c r="F56" s="1">
        <f>SUM(D41:F41)</f>
        <v>2956.2000000000003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dcterms:created xsi:type="dcterms:W3CDTF">2005-10-17T18:42:25Z</dcterms:created>
  <dcterms:modified xsi:type="dcterms:W3CDTF">2005-10-17T18:47:56Z</dcterms:modified>
  <cp:category/>
  <cp:version/>
  <cp:contentType/>
  <cp:contentStatus/>
</cp:coreProperties>
</file>