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Sheet4" sheetId="1" r:id="rId1"/>
    <sheet name="Sheet1" sheetId="2" r:id="rId2"/>
    <sheet name="Sheet2" sheetId="3" r:id="rId3"/>
    <sheet name="Sheet3" sheetId="4" r:id="rId4"/>
  </sheets>
  <definedNames>
    <definedName name="_xlnm.Print_Area" localSheetId="0">'Sheet4'!$A$14:$M$49</definedName>
  </definedNames>
  <calcPr fullCalcOnLoad="1"/>
</workbook>
</file>

<file path=xl/sharedStrings.xml><?xml version="1.0" encoding="utf-8"?>
<sst xmlns="http://schemas.openxmlformats.org/spreadsheetml/2006/main" count="1444" uniqueCount="100">
  <si>
    <t>PL Cost Center</t>
  </si>
  <si>
    <t>PL Job Package</t>
  </si>
  <si>
    <t>PL HOD</t>
  </si>
  <si>
    <t>PL PDG</t>
  </si>
  <si>
    <t>Employee ID</t>
  </si>
  <si>
    <t>Last Name</t>
  </si>
  <si>
    <t>Pay Date</t>
  </si>
  <si>
    <t>PL Regular Hrs</t>
  </si>
  <si>
    <t>PL Straight Ovt Hrs</t>
  </si>
  <si>
    <t>PL Time Half Hrs</t>
  </si>
  <si>
    <t>PL Double Time Hrs</t>
  </si>
  <si>
    <t>EM</t>
  </si>
  <si>
    <t>JRUSHINS</t>
  </si>
  <si>
    <t>Rushinski</t>
  </si>
  <si>
    <t>SB</t>
  </si>
  <si>
    <t>LMORRIS</t>
  </si>
  <si>
    <t>Morris</t>
  </si>
  <si>
    <t>FJONES</t>
  </si>
  <si>
    <t>Jones</t>
  </si>
  <si>
    <t>DM</t>
  </si>
  <si>
    <t>GLABIK</t>
  </si>
  <si>
    <t>Labik</t>
  </si>
  <si>
    <t>MKALISH</t>
  </si>
  <si>
    <t>Kalish</t>
  </si>
  <si>
    <t>EPERRY</t>
  </si>
  <si>
    <t>Perry</t>
  </si>
  <si>
    <t>TKOZUB</t>
  </si>
  <si>
    <t>Kozub</t>
  </si>
  <si>
    <t>ZATZ</t>
  </si>
  <si>
    <t>Zatz</t>
  </si>
  <si>
    <t>JCHRZANOWSKI</t>
  </si>
  <si>
    <t>Chrzanowski</t>
  </si>
  <si>
    <t>SRAFTOPO</t>
  </si>
  <si>
    <t>Raftopoulos</t>
  </si>
  <si>
    <t>SLANGISH</t>
  </si>
  <si>
    <t>Langish</t>
  </si>
  <si>
    <t>CPRINISK</t>
  </si>
  <si>
    <t>Priniski</t>
  </si>
  <si>
    <t>MVIOLA</t>
  </si>
  <si>
    <t>Viola</t>
  </si>
  <si>
    <t>TBROWN</t>
  </si>
  <si>
    <t>Brown</t>
  </si>
  <si>
    <t>MSMITH</t>
  </si>
  <si>
    <t>Smith</t>
  </si>
  <si>
    <t>TDODSON</t>
  </si>
  <si>
    <t>Dodson</t>
  </si>
  <si>
    <t>WSANDS</t>
  </si>
  <si>
    <t>Sands</t>
  </si>
  <si>
    <t>BSIMMONS</t>
  </si>
  <si>
    <t>Simmons</t>
  </si>
  <si>
    <t>LDUDEK</t>
  </si>
  <si>
    <t>Dudek</t>
  </si>
  <si>
    <t>PHEITZEN</t>
  </si>
  <si>
    <t>Heitzenroeder</t>
  </si>
  <si>
    <t>REIERSEN</t>
  </si>
  <si>
    <t>Reiersen</t>
  </si>
  <si>
    <t>ABROOKS</t>
  </si>
  <si>
    <t>Brooks</t>
  </si>
  <si>
    <t>HMFAN</t>
  </si>
  <si>
    <t>Fan</t>
  </si>
  <si>
    <t>RELLIS</t>
  </si>
  <si>
    <t>Ellis</t>
  </si>
  <si>
    <t>WBLANCHA</t>
  </si>
  <si>
    <t>Blanchard</t>
  </si>
  <si>
    <t>RPARSELL</t>
  </si>
  <si>
    <t>Parsells</t>
  </si>
  <si>
    <t>CGENTILE</t>
  </si>
  <si>
    <t>Gentile</t>
  </si>
  <si>
    <t>FDAHLGRE</t>
  </si>
  <si>
    <t>Dahlgren</t>
  </si>
  <si>
    <t>NEUMEYER</t>
  </si>
  <si>
    <t>Neumeyer</t>
  </si>
  <si>
    <t>CRUICKSH</t>
  </si>
  <si>
    <t>Cruickshank</t>
  </si>
  <si>
    <t>BPAUL</t>
  </si>
  <si>
    <t>Paul</t>
  </si>
  <si>
    <t>RUPCAVAGE</t>
  </si>
  <si>
    <t>Upcavage</t>
  </si>
  <si>
    <t>RAKI</t>
  </si>
  <si>
    <t>Ramakrishnan</t>
  </si>
  <si>
    <t>PSICHTA</t>
  </si>
  <si>
    <t>Sichta</t>
  </si>
  <si>
    <t>HZHANG</t>
  </si>
  <si>
    <t>Zhang</t>
  </si>
  <si>
    <t>JNELSON</t>
  </si>
  <si>
    <t>Nelson</t>
  </si>
  <si>
    <t>Designer</t>
  </si>
  <si>
    <t>EM Engr</t>
  </si>
  <si>
    <t>EA Engr</t>
  </si>
  <si>
    <t>EC Engr</t>
  </si>
  <si>
    <t>EE Engr</t>
  </si>
  <si>
    <t>Oct</t>
  </si>
  <si>
    <t>Nov</t>
  </si>
  <si>
    <t>Dec</t>
  </si>
  <si>
    <t>Jan</t>
  </si>
  <si>
    <t>Feb</t>
  </si>
  <si>
    <t>Mar</t>
  </si>
  <si>
    <t>month</t>
  </si>
  <si>
    <t>Sum of PL Regular Hrs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</si>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</sst>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1" xfId="15" applyNumberFormat="1" applyBorder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Sheet4!$A$18</c:f>
              <c:strCache>
                <c:ptCount val="1"/>
                <c:pt idx="0">
                  <c:v>Designer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Sheet4!$B$17:$G$17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Sheet4!$B$18:$G$18</c:f>
              <c:numCache>
                <c:ptCount val="6"/>
                <c:pt idx="0">
                  <c:v>1.6133333333333333</c:v>
                </c:pt>
                <c:pt idx="1">
                  <c:v>1.9333333333333333</c:v>
                </c:pt>
                <c:pt idx="2">
                  <c:v>2.493333333333333</c:v>
                </c:pt>
                <c:pt idx="3">
                  <c:v>2.32</c:v>
                </c:pt>
                <c:pt idx="4">
                  <c:v>5.573333333333333</c:v>
                </c:pt>
                <c:pt idx="5">
                  <c:v>2.58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Sheet4!$A$19</c:f>
              <c:strCache>
                <c:ptCount val="1"/>
                <c:pt idx="0">
                  <c:v>EA Engr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Sheet4!$B$17:$G$17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Sheet4!$B$19:$G$19</c:f>
              <c:numCache>
                <c:ptCount val="6"/>
                <c:pt idx="0">
                  <c:v>6.14</c:v>
                </c:pt>
                <c:pt idx="1">
                  <c:v>7.8533333333333335</c:v>
                </c:pt>
                <c:pt idx="2">
                  <c:v>7.333333333333333</c:v>
                </c:pt>
                <c:pt idx="3">
                  <c:v>5.56</c:v>
                </c:pt>
                <c:pt idx="4">
                  <c:v>8.9</c:v>
                </c:pt>
                <c:pt idx="5">
                  <c:v>9.966666666666667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Sheet4!$A$20</c:f>
              <c:strCache>
                <c:ptCount val="1"/>
                <c:pt idx="0">
                  <c:v>EC Engr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Sheet4!$B$17:$G$17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Sheet4!$B$20:$G$20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0.22666666666666666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Sheet4!$A$21</c:f>
              <c:strCache>
                <c:ptCount val="1"/>
                <c:pt idx="0">
                  <c:v>EE Engr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Sheet4!$B$17:$G$17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Sheet4!$B$21:$G$21</c:f>
              <c:numCache>
                <c:ptCount val="6"/>
                <c:pt idx="0">
                  <c:v>0</c:v>
                </c:pt>
                <c:pt idx="1">
                  <c:v>0.03333333333333333</c:v>
                </c:pt>
                <c:pt idx="2">
                  <c:v>0</c:v>
                </c:pt>
                <c:pt idx="3">
                  <c:v>0</c:v>
                </c:pt>
                <c:pt idx="4">
                  <c:v>0.08</c:v>
                </c:pt>
                <c:pt idx="5">
                  <c:v>0.30666666666666664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Sheet4!$A$22</c:f>
              <c:strCache>
                <c:ptCount val="1"/>
                <c:pt idx="0">
                  <c:v>EM Engr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Sheet4!$B$17:$G$17</c:f>
              <c:strCache>
                <c:ptCount val="6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</c:strCache>
            </c:strRef>
          </c:cat>
          <c:val>
            <c:numRef>
              <c:f>Sheet4!$B$22:$G$22</c:f>
              <c:numCache>
                <c:ptCount val="6"/>
                <c:pt idx="0">
                  <c:v>4.506666666666667</c:v>
                </c:pt>
                <c:pt idx="1">
                  <c:v>5.52</c:v>
                </c:pt>
                <c:pt idx="2">
                  <c:v>5.653333333333333</c:v>
                </c:pt>
                <c:pt idx="3">
                  <c:v>4.58</c:v>
                </c:pt>
                <c:pt idx="4">
                  <c:v>7.82</c:v>
                </c:pt>
                <c:pt idx="5">
                  <c:v>8.72</c:v>
                </c:pt>
              </c:numCache>
            </c:numRef>
          </c:val>
          <c:smooth val="0"/>
        </c:ser>
        <c:axId val="15220461"/>
        <c:axId val="2766422"/>
      </c:line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20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23</xdr:row>
      <xdr:rowOff>95250</xdr:rowOff>
    </xdr:from>
    <xdr:to>
      <xdr:col>12</xdr:col>
      <xdr:colOff>581025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657225" y="3819525"/>
        <a:ext cx="77914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3"/>
  <sheetViews>
    <sheetView tabSelected="1" workbookViewId="0" topLeftCell="A5">
      <selection activeCell="I23" sqref="I23"/>
    </sheetView>
  </sheetViews>
  <sheetFormatPr defaultColWidth="9.140625" defaultRowHeight="12.75"/>
  <cols>
    <col min="1" max="1" width="20.28125" style="0" bestFit="1" customWidth="1"/>
    <col min="2" max="7" width="8.421875" style="0" customWidth="1"/>
    <col min="8" max="8" width="10.57421875" style="0" bestFit="1" customWidth="1"/>
  </cols>
  <sheetData>
    <row r="3" spans="1:8" ht="12.75">
      <c r="A3" s="2" t="s">
        <v>98</v>
      </c>
      <c r="B3" s="5"/>
      <c r="C3" s="3"/>
      <c r="D3" s="3"/>
      <c r="E3" s="19" t="s">
        <v>97</v>
      </c>
      <c r="F3" s="3"/>
      <c r="G3" s="3"/>
      <c r="H3" s="4"/>
    </row>
    <row r="4" spans="1:8" ht="12.75">
      <c r="A4" s="2" t="s">
        <v>2</v>
      </c>
      <c r="B4" s="5" t="s">
        <v>91</v>
      </c>
      <c r="C4" s="6" t="s">
        <v>92</v>
      </c>
      <c r="D4" s="6" t="s">
        <v>93</v>
      </c>
      <c r="E4" s="6" t="s">
        <v>94</v>
      </c>
      <c r="F4" s="6" t="s">
        <v>95</v>
      </c>
      <c r="G4" s="6" t="s">
        <v>96</v>
      </c>
      <c r="H4" s="7" t="s">
        <v>99</v>
      </c>
    </row>
    <row r="5" spans="1:8" ht="12.75">
      <c r="A5" s="5" t="s">
        <v>86</v>
      </c>
      <c r="B5" s="8">
        <v>242</v>
      </c>
      <c r="C5" s="9">
        <v>290</v>
      </c>
      <c r="D5" s="9">
        <v>374</v>
      </c>
      <c r="E5" s="9">
        <v>348</v>
      </c>
      <c r="F5" s="9">
        <v>836</v>
      </c>
      <c r="G5" s="9">
        <v>387</v>
      </c>
      <c r="H5" s="10">
        <v>2477</v>
      </c>
    </row>
    <row r="6" spans="1:8" ht="12.75">
      <c r="A6" s="11" t="s">
        <v>88</v>
      </c>
      <c r="B6" s="12">
        <v>921</v>
      </c>
      <c r="C6" s="13">
        <v>1178</v>
      </c>
      <c r="D6" s="13">
        <v>1100</v>
      </c>
      <c r="E6" s="13">
        <v>834</v>
      </c>
      <c r="F6" s="13">
        <v>1335</v>
      </c>
      <c r="G6" s="13">
        <v>1495</v>
      </c>
      <c r="H6" s="14">
        <v>6863</v>
      </c>
    </row>
    <row r="7" spans="1:8" ht="12.75">
      <c r="A7" s="11" t="s">
        <v>89</v>
      </c>
      <c r="B7" s="12"/>
      <c r="C7" s="13"/>
      <c r="D7" s="13"/>
      <c r="E7" s="13"/>
      <c r="F7" s="13"/>
      <c r="G7" s="13">
        <v>34</v>
      </c>
      <c r="H7" s="14">
        <v>34</v>
      </c>
    </row>
    <row r="8" spans="1:8" ht="12.75">
      <c r="A8" s="11" t="s">
        <v>90</v>
      </c>
      <c r="B8" s="12"/>
      <c r="C8" s="13">
        <v>5</v>
      </c>
      <c r="D8" s="13"/>
      <c r="E8" s="13"/>
      <c r="F8" s="13">
        <v>12</v>
      </c>
      <c r="G8" s="13">
        <v>46</v>
      </c>
      <c r="H8" s="14">
        <v>63</v>
      </c>
    </row>
    <row r="9" spans="1:8" ht="12.75">
      <c r="A9" s="11" t="s">
        <v>87</v>
      </c>
      <c r="B9" s="12">
        <v>676</v>
      </c>
      <c r="C9" s="13">
        <v>828</v>
      </c>
      <c r="D9" s="13">
        <v>848</v>
      </c>
      <c r="E9" s="13">
        <v>687</v>
      </c>
      <c r="F9" s="13">
        <v>1173</v>
      </c>
      <c r="G9" s="13">
        <v>1308</v>
      </c>
      <c r="H9" s="14">
        <v>5520</v>
      </c>
    </row>
    <row r="10" spans="1:8" ht="12.75">
      <c r="A10" s="15" t="s">
        <v>99</v>
      </c>
      <c r="B10" s="16">
        <v>1839</v>
      </c>
      <c r="C10" s="17">
        <v>2301</v>
      </c>
      <c r="D10" s="17">
        <v>2322</v>
      </c>
      <c r="E10" s="17">
        <v>1869</v>
      </c>
      <c r="F10" s="17">
        <v>3356</v>
      </c>
      <c r="G10" s="17">
        <v>3270</v>
      </c>
      <c r="H10" s="18">
        <v>14957</v>
      </c>
    </row>
    <row r="15" spans="2:7" ht="12.75">
      <c r="B15">
        <v>1</v>
      </c>
      <c r="C15">
        <v>2</v>
      </c>
      <c r="D15">
        <v>3</v>
      </c>
      <c r="E15">
        <v>4</v>
      </c>
      <c r="F15">
        <v>5</v>
      </c>
      <c r="G15">
        <v>6</v>
      </c>
    </row>
    <row r="16" spans="1:8" ht="12.75">
      <c r="A16" s="5" t="s">
        <v>98</v>
      </c>
      <c r="B16" s="5"/>
      <c r="C16" s="3"/>
      <c r="D16" s="3"/>
      <c r="E16" s="3" t="s">
        <v>97</v>
      </c>
      <c r="F16" s="3"/>
      <c r="G16" s="3"/>
      <c r="H16" s="4"/>
    </row>
    <row r="17" spans="1:8" ht="12.75">
      <c r="A17" s="5" t="s">
        <v>2</v>
      </c>
      <c r="B17" s="5" t="s">
        <v>91</v>
      </c>
      <c r="C17" s="6" t="s">
        <v>92</v>
      </c>
      <c r="D17" s="6" t="s">
        <v>93</v>
      </c>
      <c r="E17" s="6" t="s">
        <v>94</v>
      </c>
      <c r="F17" s="6" t="s">
        <v>95</v>
      </c>
      <c r="G17" s="6" t="s">
        <v>96</v>
      </c>
      <c r="H17" s="7" t="s">
        <v>99</v>
      </c>
    </row>
    <row r="18" spans="1:8" ht="12.75">
      <c r="A18" s="5" t="s">
        <v>86</v>
      </c>
      <c r="B18" s="20">
        <f aca="true" t="shared" si="0" ref="B18:E23">+B5/150</f>
        <v>1.6133333333333333</v>
      </c>
      <c r="C18" s="20">
        <f t="shared" si="0"/>
        <v>1.9333333333333333</v>
      </c>
      <c r="D18" s="20">
        <f t="shared" si="0"/>
        <v>2.493333333333333</v>
      </c>
      <c r="E18" s="20">
        <f t="shared" si="0"/>
        <v>2.32</v>
      </c>
      <c r="F18" s="20">
        <f>+F5/150</f>
        <v>5.573333333333333</v>
      </c>
      <c r="G18" s="20">
        <f>+G5/150</f>
        <v>2.58</v>
      </c>
      <c r="H18" s="10">
        <v>2477</v>
      </c>
    </row>
    <row r="19" spans="1:8" ht="12.75">
      <c r="A19" s="11" t="s">
        <v>88</v>
      </c>
      <c r="B19" s="20">
        <f t="shared" si="0"/>
        <v>6.14</v>
      </c>
      <c r="C19" s="20">
        <f t="shared" si="0"/>
        <v>7.8533333333333335</v>
      </c>
      <c r="D19" s="20">
        <f t="shared" si="0"/>
        <v>7.333333333333333</v>
      </c>
      <c r="E19" s="20">
        <f t="shared" si="0"/>
        <v>5.56</v>
      </c>
      <c r="F19" s="20">
        <f>+F6/150</f>
        <v>8.9</v>
      </c>
      <c r="G19" s="20">
        <f>+G6/150</f>
        <v>9.966666666666667</v>
      </c>
      <c r="H19" s="14">
        <v>6863</v>
      </c>
    </row>
    <row r="20" spans="1:8" ht="12.75">
      <c r="A20" s="11" t="s">
        <v>89</v>
      </c>
      <c r="B20" s="20">
        <f t="shared" si="0"/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>+F7/150</f>
        <v>0</v>
      </c>
      <c r="G20" s="20">
        <f>+G7/150</f>
        <v>0.22666666666666666</v>
      </c>
      <c r="H20" s="14">
        <v>34</v>
      </c>
    </row>
    <row r="21" spans="1:8" ht="12.75">
      <c r="A21" s="11" t="s">
        <v>90</v>
      </c>
      <c r="B21" s="20">
        <f t="shared" si="0"/>
        <v>0</v>
      </c>
      <c r="C21" s="20">
        <f t="shared" si="0"/>
        <v>0.03333333333333333</v>
      </c>
      <c r="D21" s="20">
        <f t="shared" si="0"/>
        <v>0</v>
      </c>
      <c r="E21" s="20">
        <f t="shared" si="0"/>
        <v>0</v>
      </c>
      <c r="F21" s="20">
        <f>+F8/150</f>
        <v>0.08</v>
      </c>
      <c r="G21" s="20">
        <f>+G8/150</f>
        <v>0.30666666666666664</v>
      </c>
      <c r="H21" s="14">
        <v>63</v>
      </c>
    </row>
    <row r="22" spans="1:9" ht="12.75">
      <c r="A22" s="11" t="s">
        <v>87</v>
      </c>
      <c r="B22" s="20">
        <f t="shared" si="0"/>
        <v>4.506666666666667</v>
      </c>
      <c r="C22" s="20">
        <f t="shared" si="0"/>
        <v>5.52</v>
      </c>
      <c r="D22" s="20">
        <f t="shared" si="0"/>
        <v>5.653333333333333</v>
      </c>
      <c r="E22" s="20">
        <f t="shared" si="0"/>
        <v>4.58</v>
      </c>
      <c r="F22" s="20">
        <f>+F9/150</f>
        <v>7.82</v>
      </c>
      <c r="G22" s="20">
        <f>+G9/150</f>
        <v>8.72</v>
      </c>
      <c r="H22" s="14">
        <v>5520</v>
      </c>
      <c r="I22" s="23">
        <f>+G22-2.6</f>
        <v>6.120000000000001</v>
      </c>
    </row>
    <row r="23" spans="1:8" ht="12.75">
      <c r="A23" s="15" t="s">
        <v>99</v>
      </c>
      <c r="B23" s="20">
        <f t="shared" si="0"/>
        <v>12.26</v>
      </c>
      <c r="C23" s="20">
        <f t="shared" si="0"/>
        <v>15.34</v>
      </c>
      <c r="D23" s="20">
        <f t="shared" si="0"/>
        <v>15.48</v>
      </c>
      <c r="E23" s="20">
        <f t="shared" si="0"/>
        <v>12.46</v>
      </c>
      <c r="F23" s="20">
        <f>+F10/150</f>
        <v>22.373333333333335</v>
      </c>
      <c r="G23" s="20">
        <f>+G10/150</f>
        <v>21.8</v>
      </c>
      <c r="H23" s="18">
        <v>14957</v>
      </c>
    </row>
  </sheetData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1"/>
  <sheetViews>
    <sheetView workbookViewId="0" topLeftCell="A219">
      <selection activeCell="O263" sqref="O263"/>
    </sheetView>
  </sheetViews>
  <sheetFormatPr defaultColWidth="9.140625" defaultRowHeight="12.75"/>
  <cols>
    <col min="1" max="1" width="13.8515625" style="0" bestFit="1" customWidth="1"/>
    <col min="2" max="2" width="14.7109375" style="0" bestFit="1" customWidth="1"/>
    <col min="3" max="4" width="7.8515625" style="0" bestFit="1" customWidth="1"/>
    <col min="5" max="5" width="16.00390625" style="0" bestFit="1" customWidth="1"/>
    <col min="6" max="6" width="12.8515625" style="0" bestFit="1" customWidth="1"/>
    <col min="7" max="7" width="10.140625" style="0" bestFit="1" customWidth="1"/>
    <col min="8" max="8" width="10.140625" style="0" customWidth="1"/>
    <col min="9" max="9" width="13.7109375" style="0" bestFit="1" customWidth="1"/>
    <col min="10" max="10" width="17.28125" style="0" bestFit="1" customWidth="1"/>
    <col min="11" max="11" width="15.140625" style="0" bestFit="1" customWidth="1"/>
    <col min="12" max="12" width="17.8515625" style="0" bestFit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97</v>
      </c>
      <c r="I1" t="s">
        <v>7</v>
      </c>
      <c r="J1" t="s">
        <v>8</v>
      </c>
      <c r="K1" t="s">
        <v>9</v>
      </c>
      <c r="L1" t="s">
        <v>10</v>
      </c>
    </row>
    <row r="2" spans="1:12" ht="12.75">
      <c r="A2">
        <v>9450</v>
      </c>
      <c r="B2">
        <v>1501</v>
      </c>
      <c r="C2" t="s">
        <v>86</v>
      </c>
      <c r="D2" t="s">
        <v>11</v>
      </c>
      <c r="E2" t="s">
        <v>12</v>
      </c>
      <c r="F2" t="s">
        <v>13</v>
      </c>
      <c r="G2" s="1">
        <f>DATE(2007,10,6)</f>
        <v>39361</v>
      </c>
      <c r="H2" s="1" t="s">
        <v>91</v>
      </c>
      <c r="I2">
        <v>-155</v>
      </c>
      <c r="J2">
        <v>0</v>
      </c>
      <c r="K2">
        <v>0</v>
      </c>
      <c r="L2">
        <v>0</v>
      </c>
    </row>
    <row r="3" spans="1:12" ht="12.75">
      <c r="A3">
        <v>9450</v>
      </c>
      <c r="B3">
        <v>1501</v>
      </c>
      <c r="C3" t="s">
        <v>86</v>
      </c>
      <c r="D3" t="s">
        <v>11</v>
      </c>
      <c r="E3" t="s">
        <v>12</v>
      </c>
      <c r="F3" t="s">
        <v>13</v>
      </c>
      <c r="G3" s="1">
        <f>DATE(2007,10,6)</f>
        <v>39361</v>
      </c>
      <c r="H3" s="1" t="s">
        <v>91</v>
      </c>
      <c r="I3">
        <v>-125</v>
      </c>
      <c r="J3">
        <v>0</v>
      </c>
      <c r="K3">
        <v>0</v>
      </c>
      <c r="L3">
        <v>0</v>
      </c>
    </row>
    <row r="4" spans="1:12" ht="12.75">
      <c r="A4">
        <v>9450</v>
      </c>
      <c r="B4">
        <v>1501</v>
      </c>
      <c r="C4" t="s">
        <v>86</v>
      </c>
      <c r="D4" t="s">
        <v>11</v>
      </c>
      <c r="E4" t="s">
        <v>12</v>
      </c>
      <c r="F4" t="s">
        <v>13</v>
      </c>
      <c r="G4" s="1">
        <f>DATE(2007,10,6)</f>
        <v>39361</v>
      </c>
      <c r="H4" s="1" t="s">
        <v>91</v>
      </c>
      <c r="I4">
        <v>173</v>
      </c>
      <c r="J4">
        <v>0</v>
      </c>
      <c r="K4">
        <v>0</v>
      </c>
      <c r="L4">
        <v>0</v>
      </c>
    </row>
    <row r="5" spans="1:12" ht="12.75">
      <c r="A5">
        <v>9450</v>
      </c>
      <c r="B5">
        <v>1702</v>
      </c>
      <c r="C5" t="s">
        <v>86</v>
      </c>
      <c r="D5" t="s">
        <v>11</v>
      </c>
      <c r="E5" t="s">
        <v>12</v>
      </c>
      <c r="F5" t="s">
        <v>13</v>
      </c>
      <c r="G5" s="1">
        <f>DATE(2007,10,6)</f>
        <v>39361</v>
      </c>
      <c r="H5" s="1" t="s">
        <v>91</v>
      </c>
      <c r="I5">
        <v>108</v>
      </c>
      <c r="J5">
        <v>0</v>
      </c>
      <c r="K5">
        <v>0</v>
      </c>
      <c r="L5">
        <v>0</v>
      </c>
    </row>
    <row r="6" spans="1:12" ht="12.75">
      <c r="A6">
        <v>9450</v>
      </c>
      <c r="B6">
        <v>1421</v>
      </c>
      <c r="C6" t="s">
        <v>87</v>
      </c>
      <c r="D6" t="s">
        <v>11</v>
      </c>
      <c r="E6" t="s">
        <v>64</v>
      </c>
      <c r="F6" t="s">
        <v>65</v>
      </c>
      <c r="G6" s="1">
        <f>DATE(2007,10,7)</f>
        <v>39362</v>
      </c>
      <c r="H6" s="1" t="s">
        <v>91</v>
      </c>
      <c r="I6">
        <v>7</v>
      </c>
      <c r="J6">
        <v>0</v>
      </c>
      <c r="K6">
        <v>0</v>
      </c>
      <c r="L6">
        <v>0</v>
      </c>
    </row>
    <row r="7" spans="1:12" ht="12.75">
      <c r="A7">
        <v>9450</v>
      </c>
      <c r="B7">
        <v>1803</v>
      </c>
      <c r="C7" t="s">
        <v>86</v>
      </c>
      <c r="D7" t="s">
        <v>14</v>
      </c>
      <c r="E7" t="s">
        <v>15</v>
      </c>
      <c r="F7" t="s">
        <v>16</v>
      </c>
      <c r="G7" s="1">
        <f>DATE(2007,10,7)</f>
        <v>39362</v>
      </c>
      <c r="H7" s="1" t="s">
        <v>91</v>
      </c>
      <c r="I7">
        <v>32</v>
      </c>
      <c r="J7">
        <v>0</v>
      </c>
      <c r="K7">
        <v>0</v>
      </c>
      <c r="L7">
        <v>0</v>
      </c>
    </row>
    <row r="8" spans="1:12" ht="12.75">
      <c r="A8">
        <v>9450</v>
      </c>
      <c r="B8">
        <v>8210</v>
      </c>
      <c r="C8" t="s">
        <v>86</v>
      </c>
      <c r="D8" t="s">
        <v>14</v>
      </c>
      <c r="E8" t="s">
        <v>17</v>
      </c>
      <c r="F8" t="s">
        <v>18</v>
      </c>
      <c r="G8" s="1">
        <f>DATE(2007,10,7)</f>
        <v>39362</v>
      </c>
      <c r="H8" s="1" t="s">
        <v>91</v>
      </c>
      <c r="I8">
        <v>8</v>
      </c>
      <c r="J8">
        <v>0</v>
      </c>
      <c r="K8">
        <v>0</v>
      </c>
      <c r="L8">
        <v>0</v>
      </c>
    </row>
    <row r="9" spans="1:12" ht="12.75">
      <c r="A9">
        <v>9450</v>
      </c>
      <c r="B9">
        <v>1302</v>
      </c>
      <c r="C9" t="s">
        <v>86</v>
      </c>
      <c r="D9" t="s">
        <v>19</v>
      </c>
      <c r="E9" t="s">
        <v>12</v>
      </c>
      <c r="F9" t="s">
        <v>13</v>
      </c>
      <c r="G9" s="1">
        <f>DATE(2007,10,8)</f>
        <v>39363</v>
      </c>
      <c r="H9" s="1" t="s">
        <v>91</v>
      </c>
      <c r="I9">
        <v>-30</v>
      </c>
      <c r="J9">
        <v>0</v>
      </c>
      <c r="K9">
        <v>0</v>
      </c>
      <c r="L9">
        <v>0</v>
      </c>
    </row>
    <row r="10" spans="1:12" ht="12.75">
      <c r="A10">
        <v>9450</v>
      </c>
      <c r="B10">
        <v>1302</v>
      </c>
      <c r="C10" t="s">
        <v>86</v>
      </c>
      <c r="D10" t="s">
        <v>19</v>
      </c>
      <c r="E10" t="s">
        <v>12</v>
      </c>
      <c r="F10" t="s">
        <v>13</v>
      </c>
      <c r="G10" s="1">
        <f>DATE(2007,10,8)</f>
        <v>39363</v>
      </c>
      <c r="H10" s="1" t="s">
        <v>91</v>
      </c>
      <c r="I10">
        <v>-123</v>
      </c>
      <c r="J10">
        <v>0</v>
      </c>
      <c r="K10">
        <v>0</v>
      </c>
      <c r="L10">
        <v>0</v>
      </c>
    </row>
    <row r="11" spans="1:12" ht="12.75">
      <c r="A11">
        <v>9450</v>
      </c>
      <c r="B11">
        <v>1302</v>
      </c>
      <c r="C11" t="s">
        <v>86</v>
      </c>
      <c r="D11" t="s">
        <v>19</v>
      </c>
      <c r="E11" t="s">
        <v>12</v>
      </c>
      <c r="F11" t="s">
        <v>13</v>
      </c>
      <c r="G11" s="1">
        <f>DATE(2007,10,8)</f>
        <v>39363</v>
      </c>
      <c r="H11" s="1" t="s">
        <v>91</v>
      </c>
      <c r="I11">
        <v>153</v>
      </c>
      <c r="J11">
        <v>0</v>
      </c>
      <c r="K11">
        <v>0</v>
      </c>
      <c r="L11">
        <v>0</v>
      </c>
    </row>
    <row r="12" spans="1:12" ht="12.75">
      <c r="A12">
        <v>9450</v>
      </c>
      <c r="B12">
        <v>1361</v>
      </c>
      <c r="C12" t="s">
        <v>86</v>
      </c>
      <c r="D12" t="s">
        <v>19</v>
      </c>
      <c r="E12" t="s">
        <v>12</v>
      </c>
      <c r="F12" t="s">
        <v>13</v>
      </c>
      <c r="G12" s="1">
        <f>DATE(2007,10,8)</f>
        <v>39363</v>
      </c>
      <c r="H12" s="1" t="s">
        <v>91</v>
      </c>
      <c r="I12">
        <v>-8</v>
      </c>
      <c r="J12">
        <v>0</v>
      </c>
      <c r="K12">
        <v>0</v>
      </c>
      <c r="L12">
        <v>0</v>
      </c>
    </row>
    <row r="13" spans="1:12" ht="12.75">
      <c r="A13">
        <v>9450</v>
      </c>
      <c r="B13">
        <v>1361</v>
      </c>
      <c r="C13" t="s">
        <v>86</v>
      </c>
      <c r="D13" t="s">
        <v>19</v>
      </c>
      <c r="E13" t="s">
        <v>12</v>
      </c>
      <c r="F13" t="s">
        <v>13</v>
      </c>
      <c r="G13" s="1">
        <f>DATE(2007,10,8)</f>
        <v>39363</v>
      </c>
      <c r="H13" s="1" t="s">
        <v>91</v>
      </c>
      <c r="I13">
        <v>8</v>
      </c>
      <c r="J13">
        <v>0</v>
      </c>
      <c r="K13">
        <v>0</v>
      </c>
      <c r="L13">
        <v>0</v>
      </c>
    </row>
    <row r="14" spans="1:12" ht="12.75">
      <c r="A14">
        <v>9450</v>
      </c>
      <c r="B14">
        <v>1501</v>
      </c>
      <c r="C14" t="s">
        <v>86</v>
      </c>
      <c r="D14" t="s">
        <v>19</v>
      </c>
      <c r="E14" t="s">
        <v>12</v>
      </c>
      <c r="F14" t="s">
        <v>13</v>
      </c>
      <c r="G14" s="1">
        <f>DATE(2007,10,8)</f>
        <v>39363</v>
      </c>
      <c r="H14" s="1" t="s">
        <v>91</v>
      </c>
      <c r="I14">
        <v>-108</v>
      </c>
      <c r="J14">
        <v>0</v>
      </c>
      <c r="K14">
        <v>0</v>
      </c>
      <c r="L14">
        <v>0</v>
      </c>
    </row>
    <row r="15" spans="1:12" ht="12.75">
      <c r="A15">
        <v>9450</v>
      </c>
      <c r="B15">
        <v>1501</v>
      </c>
      <c r="C15" t="s">
        <v>86</v>
      </c>
      <c r="D15" t="s">
        <v>19</v>
      </c>
      <c r="E15" t="s">
        <v>12</v>
      </c>
      <c r="F15" t="s">
        <v>13</v>
      </c>
      <c r="G15" s="1">
        <f>DATE(2007,10,8)</f>
        <v>39363</v>
      </c>
      <c r="H15" s="1" t="s">
        <v>91</v>
      </c>
      <c r="I15">
        <v>-86</v>
      </c>
      <c r="J15">
        <v>0</v>
      </c>
      <c r="K15">
        <v>0</v>
      </c>
      <c r="L15">
        <v>0</v>
      </c>
    </row>
    <row r="16" spans="1:12" ht="12.75">
      <c r="A16">
        <v>9450</v>
      </c>
      <c r="B16">
        <v>1501</v>
      </c>
      <c r="C16" t="s">
        <v>86</v>
      </c>
      <c r="D16" t="s">
        <v>19</v>
      </c>
      <c r="E16" t="s">
        <v>12</v>
      </c>
      <c r="F16" t="s">
        <v>13</v>
      </c>
      <c r="G16" s="1">
        <f>DATE(2007,10,8)</f>
        <v>39363</v>
      </c>
      <c r="H16" s="1" t="s">
        <v>91</v>
      </c>
      <c r="I16">
        <v>-60</v>
      </c>
      <c r="J16">
        <v>0</v>
      </c>
      <c r="K16">
        <v>0</v>
      </c>
      <c r="L16">
        <v>0</v>
      </c>
    </row>
    <row r="17" spans="1:12" ht="12.75">
      <c r="A17">
        <v>9450</v>
      </c>
      <c r="B17">
        <v>1501</v>
      </c>
      <c r="C17" t="s">
        <v>86</v>
      </c>
      <c r="D17" t="s">
        <v>19</v>
      </c>
      <c r="E17" t="s">
        <v>12</v>
      </c>
      <c r="F17" t="s">
        <v>13</v>
      </c>
      <c r="G17" s="1">
        <f>DATE(2007,10,8)</f>
        <v>39363</v>
      </c>
      <c r="H17" s="1" t="s">
        <v>91</v>
      </c>
      <c r="I17">
        <v>142</v>
      </c>
      <c r="J17">
        <v>0</v>
      </c>
      <c r="K17">
        <v>0</v>
      </c>
      <c r="L17">
        <v>0</v>
      </c>
    </row>
    <row r="18" spans="1:12" ht="12.75">
      <c r="A18">
        <v>9450</v>
      </c>
      <c r="B18">
        <v>1702</v>
      </c>
      <c r="C18" t="s">
        <v>86</v>
      </c>
      <c r="D18" t="s">
        <v>19</v>
      </c>
      <c r="E18" t="s">
        <v>12</v>
      </c>
      <c r="F18" t="s">
        <v>13</v>
      </c>
      <c r="G18" s="1">
        <f>DATE(2007,10,8)</f>
        <v>39363</v>
      </c>
      <c r="H18" s="1" t="s">
        <v>91</v>
      </c>
      <c r="I18">
        <v>112</v>
      </c>
      <c r="J18">
        <v>0</v>
      </c>
      <c r="K18">
        <v>0</v>
      </c>
      <c r="L18">
        <v>0</v>
      </c>
    </row>
    <row r="19" spans="1:12" ht="12.75">
      <c r="A19">
        <v>9450</v>
      </c>
      <c r="B19">
        <v>1501</v>
      </c>
      <c r="C19" t="s">
        <v>86</v>
      </c>
      <c r="D19" t="s">
        <v>19</v>
      </c>
      <c r="E19" t="s">
        <v>12</v>
      </c>
      <c r="F19" t="s">
        <v>13</v>
      </c>
      <c r="G19" s="1">
        <f>DATE(2007,10,20)</f>
        <v>39375</v>
      </c>
      <c r="H19" s="1" t="s">
        <v>91</v>
      </c>
      <c r="I19">
        <v>129</v>
      </c>
      <c r="J19">
        <v>0</v>
      </c>
      <c r="K19">
        <v>0</v>
      </c>
      <c r="L19">
        <v>0</v>
      </c>
    </row>
    <row r="20" spans="1:12" ht="12.75">
      <c r="A20">
        <v>9450</v>
      </c>
      <c r="B20">
        <v>8202</v>
      </c>
      <c r="C20" t="s">
        <v>88</v>
      </c>
      <c r="D20" t="s">
        <v>11</v>
      </c>
      <c r="E20" t="s">
        <v>48</v>
      </c>
      <c r="F20" t="s">
        <v>49</v>
      </c>
      <c r="G20" s="1">
        <f>DATE(2007,10,20)</f>
        <v>39375</v>
      </c>
      <c r="H20" s="1" t="s">
        <v>91</v>
      </c>
      <c r="I20">
        <v>112</v>
      </c>
      <c r="J20">
        <v>0</v>
      </c>
      <c r="K20">
        <v>0</v>
      </c>
      <c r="L20">
        <v>0</v>
      </c>
    </row>
    <row r="21" spans="1:12" ht="12.75">
      <c r="A21">
        <v>9450</v>
      </c>
      <c r="B21">
        <v>8202</v>
      </c>
      <c r="C21" t="s">
        <v>88</v>
      </c>
      <c r="D21" t="s">
        <v>11</v>
      </c>
      <c r="E21" t="s">
        <v>52</v>
      </c>
      <c r="F21" t="s">
        <v>53</v>
      </c>
      <c r="G21" s="1">
        <f>DATE(2007,10,20)</f>
        <v>39375</v>
      </c>
      <c r="H21" s="1" t="s">
        <v>91</v>
      </c>
      <c r="I21">
        <v>103</v>
      </c>
      <c r="J21">
        <v>0</v>
      </c>
      <c r="K21">
        <v>0</v>
      </c>
      <c r="L21">
        <v>0</v>
      </c>
    </row>
    <row r="22" spans="1:12" ht="12.75">
      <c r="A22">
        <v>9450</v>
      </c>
      <c r="B22">
        <v>8202</v>
      </c>
      <c r="C22" t="s">
        <v>88</v>
      </c>
      <c r="D22" t="s">
        <v>11</v>
      </c>
      <c r="E22" t="s">
        <v>54</v>
      </c>
      <c r="F22" t="s">
        <v>55</v>
      </c>
      <c r="G22" s="1">
        <f>DATE(2007,10,20)</f>
        <v>39375</v>
      </c>
      <c r="H22" s="1" t="s">
        <v>91</v>
      </c>
      <c r="I22">
        <v>8</v>
      </c>
      <c r="J22">
        <v>0</v>
      </c>
      <c r="K22">
        <v>0</v>
      </c>
      <c r="L22">
        <v>0</v>
      </c>
    </row>
    <row r="23" spans="1:12" ht="12.75">
      <c r="A23">
        <v>9450</v>
      </c>
      <c r="B23">
        <v>1421</v>
      </c>
      <c r="C23" t="s">
        <v>88</v>
      </c>
      <c r="D23" t="s">
        <v>11</v>
      </c>
      <c r="E23" t="s">
        <v>28</v>
      </c>
      <c r="F23" t="s">
        <v>29</v>
      </c>
      <c r="G23" s="1">
        <f>DATE(2007,10,20)</f>
        <v>39375</v>
      </c>
      <c r="H23" s="1" t="s">
        <v>91</v>
      </c>
      <c r="I23">
        <v>17</v>
      </c>
      <c r="J23">
        <v>0</v>
      </c>
      <c r="K23">
        <v>0</v>
      </c>
      <c r="L23">
        <v>0</v>
      </c>
    </row>
    <row r="24" spans="1:12" ht="12.75">
      <c r="A24">
        <v>9450</v>
      </c>
      <c r="B24">
        <v>8204</v>
      </c>
      <c r="C24" t="s">
        <v>88</v>
      </c>
      <c r="D24" t="s">
        <v>11</v>
      </c>
      <c r="E24" t="s">
        <v>56</v>
      </c>
      <c r="F24" t="s">
        <v>57</v>
      </c>
      <c r="G24" s="1">
        <f>DATE(2007,10,20)</f>
        <v>39375</v>
      </c>
      <c r="H24" s="1" t="s">
        <v>91</v>
      </c>
      <c r="I24">
        <v>125</v>
      </c>
      <c r="J24">
        <v>0</v>
      </c>
      <c r="K24">
        <v>0</v>
      </c>
      <c r="L24">
        <v>0</v>
      </c>
    </row>
    <row r="25" spans="1:12" ht="12.75">
      <c r="A25">
        <v>9450</v>
      </c>
      <c r="B25">
        <v>8204</v>
      </c>
      <c r="C25" t="s">
        <v>88</v>
      </c>
      <c r="D25" t="s">
        <v>11</v>
      </c>
      <c r="E25" t="s">
        <v>58</v>
      </c>
      <c r="F25" t="s">
        <v>59</v>
      </c>
      <c r="G25" s="1">
        <f>DATE(2007,10,20)</f>
        <v>39375</v>
      </c>
      <c r="H25" s="1" t="s">
        <v>91</v>
      </c>
      <c r="I25">
        <v>125</v>
      </c>
      <c r="J25">
        <v>0</v>
      </c>
      <c r="K25">
        <v>0</v>
      </c>
      <c r="L25">
        <v>0</v>
      </c>
    </row>
    <row r="26" spans="1:12" ht="12.75">
      <c r="A26">
        <v>9450</v>
      </c>
      <c r="B26">
        <v>8205</v>
      </c>
      <c r="C26" t="s">
        <v>88</v>
      </c>
      <c r="D26" t="s">
        <v>11</v>
      </c>
      <c r="E26" t="s">
        <v>60</v>
      </c>
      <c r="F26" t="s">
        <v>61</v>
      </c>
      <c r="G26" s="1">
        <f>DATE(2007,10,20)</f>
        <v>39375</v>
      </c>
      <c r="H26" s="1" t="s">
        <v>91</v>
      </c>
      <c r="I26">
        <v>21</v>
      </c>
      <c r="J26">
        <v>0</v>
      </c>
      <c r="K26">
        <v>0</v>
      </c>
      <c r="L26">
        <v>0</v>
      </c>
    </row>
    <row r="27" spans="1:12" ht="12.75">
      <c r="A27">
        <v>9450</v>
      </c>
      <c r="B27">
        <v>1302</v>
      </c>
      <c r="C27" t="s">
        <v>88</v>
      </c>
      <c r="D27" t="s">
        <v>11</v>
      </c>
      <c r="E27" t="s">
        <v>22</v>
      </c>
      <c r="F27" t="s">
        <v>23</v>
      </c>
      <c r="G27" s="1">
        <f>DATE(2007,10,20)</f>
        <v>39375</v>
      </c>
      <c r="H27" s="1" t="s">
        <v>91</v>
      </c>
      <c r="I27">
        <v>17</v>
      </c>
      <c r="J27">
        <v>0</v>
      </c>
      <c r="K27">
        <v>0</v>
      </c>
      <c r="L27">
        <v>0</v>
      </c>
    </row>
    <row r="28" spans="1:12" ht="12.75">
      <c r="A28">
        <v>9450</v>
      </c>
      <c r="B28">
        <v>1354</v>
      </c>
      <c r="C28" t="s">
        <v>88</v>
      </c>
      <c r="D28" t="s">
        <v>11</v>
      </c>
      <c r="E28" t="s">
        <v>22</v>
      </c>
      <c r="F28" t="s">
        <v>23</v>
      </c>
      <c r="G28" s="1">
        <f>DATE(2007,10,20)</f>
        <v>39375</v>
      </c>
      <c r="H28" s="1" t="s">
        <v>91</v>
      </c>
      <c r="I28">
        <v>51</v>
      </c>
      <c r="J28">
        <v>0</v>
      </c>
      <c r="K28">
        <v>0</v>
      </c>
      <c r="L28">
        <v>0</v>
      </c>
    </row>
    <row r="29" spans="1:12" ht="12.75">
      <c r="A29">
        <v>9450</v>
      </c>
      <c r="B29">
        <v>1361</v>
      </c>
      <c r="C29" t="s">
        <v>88</v>
      </c>
      <c r="D29" t="s">
        <v>11</v>
      </c>
      <c r="E29" t="s">
        <v>22</v>
      </c>
      <c r="F29" t="s">
        <v>23</v>
      </c>
      <c r="G29" s="1">
        <f>DATE(2007,10,20)</f>
        <v>39375</v>
      </c>
      <c r="H29" s="1" t="s">
        <v>91</v>
      </c>
      <c r="I29">
        <v>60</v>
      </c>
      <c r="J29">
        <v>0</v>
      </c>
      <c r="K29">
        <v>0</v>
      </c>
      <c r="L29">
        <v>0</v>
      </c>
    </row>
    <row r="30" spans="1:12" ht="12.75">
      <c r="A30">
        <v>9450</v>
      </c>
      <c r="B30">
        <v>1451</v>
      </c>
      <c r="C30" t="s">
        <v>88</v>
      </c>
      <c r="D30" t="s">
        <v>11</v>
      </c>
      <c r="E30" t="s">
        <v>30</v>
      </c>
      <c r="F30" t="s">
        <v>31</v>
      </c>
      <c r="G30" s="1">
        <f>DATE(2007,10,20)</f>
        <v>39375</v>
      </c>
      <c r="H30" s="1" t="s">
        <v>91</v>
      </c>
      <c r="I30">
        <v>86</v>
      </c>
      <c r="J30">
        <v>0</v>
      </c>
      <c r="K30">
        <v>0</v>
      </c>
      <c r="L30">
        <v>0</v>
      </c>
    </row>
    <row r="31" spans="1:12" ht="12.75">
      <c r="A31">
        <v>9450</v>
      </c>
      <c r="B31">
        <v>1451</v>
      </c>
      <c r="C31" t="s">
        <v>88</v>
      </c>
      <c r="D31" t="s">
        <v>11</v>
      </c>
      <c r="E31" t="s">
        <v>32</v>
      </c>
      <c r="F31" t="s">
        <v>33</v>
      </c>
      <c r="G31" s="1">
        <f>DATE(2007,10,20)</f>
        <v>39375</v>
      </c>
      <c r="H31" s="1" t="s">
        <v>91</v>
      </c>
      <c r="I31">
        <v>51</v>
      </c>
      <c r="J31">
        <v>0</v>
      </c>
      <c r="K31">
        <v>0</v>
      </c>
      <c r="L31">
        <v>0</v>
      </c>
    </row>
    <row r="32" spans="1:12" ht="12.75">
      <c r="A32">
        <v>9450</v>
      </c>
      <c r="B32">
        <v>1802</v>
      </c>
      <c r="C32" t="s">
        <v>88</v>
      </c>
      <c r="D32" t="s">
        <v>11</v>
      </c>
      <c r="E32" t="s">
        <v>32</v>
      </c>
      <c r="F32" t="s">
        <v>33</v>
      </c>
      <c r="G32" s="1">
        <f>DATE(2007,10,20)</f>
        <v>39375</v>
      </c>
      <c r="H32" s="1" t="s">
        <v>91</v>
      </c>
      <c r="I32">
        <v>25</v>
      </c>
      <c r="J32">
        <v>0</v>
      </c>
      <c r="K32">
        <v>0</v>
      </c>
      <c r="L32">
        <v>0</v>
      </c>
    </row>
    <row r="33" spans="1:12" ht="12.75">
      <c r="A33">
        <v>9450</v>
      </c>
      <c r="B33">
        <v>1803</v>
      </c>
      <c r="C33" t="s">
        <v>88</v>
      </c>
      <c r="D33" t="s">
        <v>11</v>
      </c>
      <c r="E33" t="s">
        <v>40</v>
      </c>
      <c r="F33" t="s">
        <v>41</v>
      </c>
      <c r="G33" s="1">
        <f>DATE(2007,10,20)</f>
        <v>39375</v>
      </c>
      <c r="H33" s="1" t="s">
        <v>91</v>
      </c>
      <c r="I33">
        <v>17</v>
      </c>
      <c r="J33">
        <v>0</v>
      </c>
      <c r="K33">
        <v>0</v>
      </c>
      <c r="L33">
        <v>0</v>
      </c>
    </row>
    <row r="34" spans="1:12" ht="12.75">
      <c r="A34">
        <v>9450</v>
      </c>
      <c r="B34">
        <v>8203</v>
      </c>
      <c r="C34" t="s">
        <v>88</v>
      </c>
      <c r="D34" t="s">
        <v>11</v>
      </c>
      <c r="E34" t="s">
        <v>40</v>
      </c>
      <c r="F34" t="s">
        <v>41</v>
      </c>
      <c r="G34" s="1">
        <f>DATE(2007,10,20)</f>
        <v>39375</v>
      </c>
      <c r="H34" s="1" t="s">
        <v>91</v>
      </c>
      <c r="I34">
        <v>103</v>
      </c>
      <c r="J34">
        <v>0</v>
      </c>
      <c r="K34">
        <v>0</v>
      </c>
      <c r="L34">
        <v>0</v>
      </c>
    </row>
    <row r="35" spans="1:12" ht="12.75">
      <c r="A35">
        <v>9450</v>
      </c>
      <c r="B35">
        <v>8202</v>
      </c>
      <c r="C35" t="s">
        <v>87</v>
      </c>
      <c r="D35" t="s">
        <v>11</v>
      </c>
      <c r="E35" t="s">
        <v>50</v>
      </c>
      <c r="F35" t="s">
        <v>51</v>
      </c>
      <c r="G35" s="1">
        <f>DATE(2007,10,20)</f>
        <v>39375</v>
      </c>
      <c r="H35" s="1" t="s">
        <v>91</v>
      </c>
      <c r="I35">
        <v>60</v>
      </c>
      <c r="J35">
        <v>0</v>
      </c>
      <c r="K35">
        <v>0</v>
      </c>
      <c r="L35">
        <v>0</v>
      </c>
    </row>
    <row r="36" spans="1:12" ht="12.75">
      <c r="A36">
        <v>9450</v>
      </c>
      <c r="B36">
        <v>1810</v>
      </c>
      <c r="C36" t="s">
        <v>87</v>
      </c>
      <c r="D36" t="s">
        <v>11</v>
      </c>
      <c r="E36" t="s">
        <v>46</v>
      </c>
      <c r="F36" t="s">
        <v>47</v>
      </c>
      <c r="G36" s="1">
        <f>DATE(2007,10,20)</f>
        <v>39375</v>
      </c>
      <c r="H36" s="1" t="s">
        <v>91</v>
      </c>
      <c r="I36">
        <v>95</v>
      </c>
      <c r="J36">
        <v>0</v>
      </c>
      <c r="K36">
        <v>0</v>
      </c>
      <c r="L36">
        <v>0</v>
      </c>
    </row>
    <row r="37" spans="1:12" ht="12.75">
      <c r="A37">
        <v>9450</v>
      </c>
      <c r="B37">
        <v>1421</v>
      </c>
      <c r="C37" t="s">
        <v>87</v>
      </c>
      <c r="D37" t="s">
        <v>11</v>
      </c>
      <c r="E37" t="s">
        <v>24</v>
      </c>
      <c r="F37" t="s">
        <v>25</v>
      </c>
      <c r="G37" s="1">
        <f>DATE(2007,10,20)</f>
        <v>39375</v>
      </c>
      <c r="H37" s="1" t="s">
        <v>91</v>
      </c>
      <c r="I37">
        <v>34</v>
      </c>
      <c r="J37">
        <v>0</v>
      </c>
      <c r="K37">
        <v>0</v>
      </c>
      <c r="L37">
        <v>0</v>
      </c>
    </row>
    <row r="38" spans="1:12" ht="12.75">
      <c r="A38">
        <v>9450</v>
      </c>
      <c r="B38">
        <v>1421</v>
      </c>
      <c r="C38" t="s">
        <v>87</v>
      </c>
      <c r="D38" t="s">
        <v>11</v>
      </c>
      <c r="E38" t="s">
        <v>26</v>
      </c>
      <c r="F38" t="s">
        <v>27</v>
      </c>
      <c r="G38" s="1">
        <f>DATE(2007,10,20)</f>
        <v>39375</v>
      </c>
      <c r="H38" s="1" t="s">
        <v>91</v>
      </c>
      <c r="I38">
        <v>43</v>
      </c>
      <c r="J38">
        <v>0</v>
      </c>
      <c r="K38">
        <v>0</v>
      </c>
      <c r="L38">
        <v>0</v>
      </c>
    </row>
    <row r="39" spans="1:12" ht="12.75">
      <c r="A39">
        <v>9450</v>
      </c>
      <c r="B39">
        <v>1459</v>
      </c>
      <c r="C39" t="s">
        <v>87</v>
      </c>
      <c r="D39" t="s">
        <v>11</v>
      </c>
      <c r="E39" t="s">
        <v>24</v>
      </c>
      <c r="F39" t="s">
        <v>25</v>
      </c>
      <c r="G39" s="1">
        <f>DATE(2007,10,20)</f>
        <v>39375</v>
      </c>
      <c r="H39" s="1" t="s">
        <v>91</v>
      </c>
      <c r="I39">
        <v>6</v>
      </c>
      <c r="J39">
        <v>0</v>
      </c>
      <c r="K39">
        <v>0</v>
      </c>
      <c r="L39">
        <v>0</v>
      </c>
    </row>
    <row r="40" spans="1:12" ht="12.75">
      <c r="A40">
        <v>9450</v>
      </c>
      <c r="B40">
        <v>1802</v>
      </c>
      <c r="C40" t="s">
        <v>87</v>
      </c>
      <c r="D40" t="s">
        <v>11</v>
      </c>
      <c r="E40" t="s">
        <v>38</v>
      </c>
      <c r="F40" t="s">
        <v>39</v>
      </c>
      <c r="G40" s="1">
        <f>DATE(2007,10,20)</f>
        <v>39375</v>
      </c>
      <c r="H40" s="1" t="s">
        <v>91</v>
      </c>
      <c r="I40">
        <v>116</v>
      </c>
      <c r="J40">
        <v>0</v>
      </c>
      <c r="K40">
        <v>0</v>
      </c>
      <c r="L40">
        <v>0</v>
      </c>
    </row>
    <row r="41" spans="1:12" ht="12.75">
      <c r="A41">
        <v>9450</v>
      </c>
      <c r="B41">
        <v>1204</v>
      </c>
      <c r="C41" t="s">
        <v>87</v>
      </c>
      <c r="D41" t="s">
        <v>11</v>
      </c>
      <c r="E41" t="s">
        <v>20</v>
      </c>
      <c r="F41" t="s">
        <v>21</v>
      </c>
      <c r="G41" s="1">
        <f>DATE(2007,10,20)</f>
        <v>39375</v>
      </c>
      <c r="H41" s="1" t="s">
        <v>91</v>
      </c>
      <c r="I41">
        <v>43</v>
      </c>
      <c r="J41">
        <v>0</v>
      </c>
      <c r="K41">
        <v>0</v>
      </c>
      <c r="L41">
        <v>0</v>
      </c>
    </row>
    <row r="42" spans="1:12" ht="12.75">
      <c r="A42">
        <v>9450</v>
      </c>
      <c r="B42">
        <v>1459</v>
      </c>
      <c r="C42" t="s">
        <v>87</v>
      </c>
      <c r="D42" t="s">
        <v>11</v>
      </c>
      <c r="E42" t="s">
        <v>34</v>
      </c>
      <c r="F42" t="s">
        <v>35</v>
      </c>
      <c r="G42" s="1">
        <f>DATE(2007,10,20)</f>
        <v>39375</v>
      </c>
      <c r="H42" s="1" t="s">
        <v>91</v>
      </c>
      <c r="I42">
        <v>56</v>
      </c>
      <c r="J42">
        <v>0</v>
      </c>
      <c r="K42">
        <v>0</v>
      </c>
      <c r="L42">
        <v>0</v>
      </c>
    </row>
    <row r="43" spans="1:12" ht="12.75">
      <c r="A43">
        <v>9450</v>
      </c>
      <c r="B43">
        <v>1802</v>
      </c>
      <c r="C43" t="s">
        <v>87</v>
      </c>
      <c r="D43" t="s">
        <v>11</v>
      </c>
      <c r="E43" t="s">
        <v>36</v>
      </c>
      <c r="F43" t="s">
        <v>37</v>
      </c>
      <c r="G43" s="1">
        <f>DATE(2007,10,20)</f>
        <v>39375</v>
      </c>
      <c r="H43" s="1" t="s">
        <v>91</v>
      </c>
      <c r="I43">
        <v>8</v>
      </c>
      <c r="J43">
        <v>0</v>
      </c>
      <c r="K43">
        <v>0</v>
      </c>
      <c r="L43">
        <v>0</v>
      </c>
    </row>
    <row r="44" spans="1:12" ht="12.75">
      <c r="A44">
        <v>9450</v>
      </c>
      <c r="B44">
        <v>1810</v>
      </c>
      <c r="C44" t="s">
        <v>87</v>
      </c>
      <c r="D44" t="s">
        <v>11</v>
      </c>
      <c r="E44" t="s">
        <v>42</v>
      </c>
      <c r="F44" t="s">
        <v>43</v>
      </c>
      <c r="G44" s="1">
        <f>DATE(2007,10,20)</f>
        <v>39375</v>
      </c>
      <c r="H44" s="1" t="s">
        <v>91</v>
      </c>
      <c r="I44">
        <v>97</v>
      </c>
      <c r="J44">
        <v>0</v>
      </c>
      <c r="K44">
        <v>0</v>
      </c>
      <c r="L44">
        <v>0</v>
      </c>
    </row>
    <row r="45" spans="1:12" ht="12.75">
      <c r="A45">
        <v>9450</v>
      </c>
      <c r="B45">
        <v>1810</v>
      </c>
      <c r="C45" t="s">
        <v>87</v>
      </c>
      <c r="D45" t="s">
        <v>11</v>
      </c>
      <c r="E45" t="s">
        <v>34</v>
      </c>
      <c r="F45" t="s">
        <v>35</v>
      </c>
      <c r="G45" s="1">
        <f>DATE(2007,10,20)</f>
        <v>39375</v>
      </c>
      <c r="H45" s="1" t="s">
        <v>91</v>
      </c>
      <c r="I45">
        <v>4</v>
      </c>
      <c r="J45">
        <v>0</v>
      </c>
      <c r="K45">
        <v>0</v>
      </c>
      <c r="L45">
        <v>0</v>
      </c>
    </row>
    <row r="46" spans="1:12" ht="12.75">
      <c r="A46">
        <v>9450</v>
      </c>
      <c r="B46">
        <v>1810</v>
      </c>
      <c r="C46" t="s">
        <v>87</v>
      </c>
      <c r="D46" t="s">
        <v>11</v>
      </c>
      <c r="E46" t="s">
        <v>44</v>
      </c>
      <c r="F46" t="s">
        <v>45</v>
      </c>
      <c r="G46" s="1">
        <f>DATE(2007,10,20)</f>
        <v>39375</v>
      </c>
      <c r="H46" s="1" t="s">
        <v>91</v>
      </c>
      <c r="I46">
        <v>95</v>
      </c>
      <c r="J46">
        <v>0</v>
      </c>
      <c r="K46">
        <v>0</v>
      </c>
      <c r="L46">
        <v>0</v>
      </c>
    </row>
    <row r="47" spans="1:12" ht="12.75">
      <c r="A47">
        <v>9450</v>
      </c>
      <c r="B47">
        <v>3101</v>
      </c>
      <c r="C47" t="s">
        <v>87</v>
      </c>
      <c r="D47" t="s">
        <v>11</v>
      </c>
      <c r="E47" t="s">
        <v>20</v>
      </c>
      <c r="F47" t="s">
        <v>21</v>
      </c>
      <c r="G47" s="1">
        <f>DATE(2007,10,20)</f>
        <v>39375</v>
      </c>
      <c r="H47" s="1" t="s">
        <v>91</v>
      </c>
      <c r="I47">
        <v>8</v>
      </c>
      <c r="J47">
        <v>0</v>
      </c>
      <c r="K47">
        <v>0</v>
      </c>
      <c r="L47">
        <v>0</v>
      </c>
    </row>
    <row r="48" spans="1:12" ht="12.75">
      <c r="A48">
        <v>9450</v>
      </c>
      <c r="B48">
        <v>8210</v>
      </c>
      <c r="C48" t="s">
        <v>87</v>
      </c>
      <c r="D48" t="s">
        <v>11</v>
      </c>
      <c r="E48" t="s">
        <v>62</v>
      </c>
      <c r="F48" t="s">
        <v>63</v>
      </c>
      <c r="G48" s="1">
        <f>DATE(2007,10,20)</f>
        <v>39375</v>
      </c>
      <c r="H48" s="1" t="s">
        <v>91</v>
      </c>
      <c r="I48">
        <v>4</v>
      </c>
      <c r="J48">
        <v>0</v>
      </c>
      <c r="K48">
        <v>0</v>
      </c>
      <c r="L48">
        <v>0</v>
      </c>
    </row>
    <row r="49" spans="1:12" ht="12.75">
      <c r="A49">
        <v>9450</v>
      </c>
      <c r="B49">
        <v>1803</v>
      </c>
      <c r="C49" t="s">
        <v>86</v>
      </c>
      <c r="D49" t="s">
        <v>14</v>
      </c>
      <c r="E49" t="s">
        <v>15</v>
      </c>
      <c r="F49" t="s">
        <v>16</v>
      </c>
      <c r="G49" s="1">
        <f>DATE(2007,10,21)</f>
        <v>39376</v>
      </c>
      <c r="H49" s="1" t="s">
        <v>91</v>
      </c>
      <c r="I49">
        <v>72</v>
      </c>
      <c r="J49">
        <v>0</v>
      </c>
      <c r="K49">
        <v>0</v>
      </c>
      <c r="L49">
        <v>0</v>
      </c>
    </row>
    <row r="50" spans="1:12" ht="12.75">
      <c r="A50">
        <v>9450</v>
      </c>
      <c r="B50">
        <v>1803</v>
      </c>
      <c r="C50" t="s">
        <v>86</v>
      </c>
      <c r="D50" t="s">
        <v>14</v>
      </c>
      <c r="E50" t="s">
        <v>15</v>
      </c>
      <c r="F50" t="s">
        <v>16</v>
      </c>
      <c r="G50" s="1">
        <f>DATE(2007,11,1)</f>
        <v>39387</v>
      </c>
      <c r="H50" s="1" t="s">
        <v>92</v>
      </c>
      <c r="I50">
        <v>38</v>
      </c>
      <c r="J50">
        <v>0</v>
      </c>
      <c r="K50">
        <v>0</v>
      </c>
      <c r="L50">
        <v>0</v>
      </c>
    </row>
    <row r="51" spans="1:12" ht="12.75">
      <c r="A51">
        <v>9450</v>
      </c>
      <c r="B51">
        <v>8210</v>
      </c>
      <c r="C51" t="s">
        <v>86</v>
      </c>
      <c r="D51" t="s">
        <v>14</v>
      </c>
      <c r="E51" t="s">
        <v>17</v>
      </c>
      <c r="F51" t="s">
        <v>18</v>
      </c>
      <c r="G51" s="1">
        <f>DATE(2007,11,1)</f>
        <v>39387</v>
      </c>
      <c r="H51" s="1" t="s">
        <v>92</v>
      </c>
      <c r="I51">
        <v>18</v>
      </c>
      <c r="J51">
        <v>0</v>
      </c>
      <c r="K51">
        <v>0</v>
      </c>
      <c r="L51">
        <v>0</v>
      </c>
    </row>
    <row r="52" spans="1:12" ht="12.75">
      <c r="A52">
        <v>9450</v>
      </c>
      <c r="B52">
        <v>1421</v>
      </c>
      <c r="C52" t="s">
        <v>87</v>
      </c>
      <c r="D52" t="s">
        <v>11</v>
      </c>
      <c r="E52" t="s">
        <v>64</v>
      </c>
      <c r="F52" t="s">
        <v>65</v>
      </c>
      <c r="G52" s="1">
        <f>DATE(2007,11,4)</f>
        <v>39390</v>
      </c>
      <c r="H52" s="1" t="s">
        <v>92</v>
      </c>
      <c r="I52">
        <v>8</v>
      </c>
      <c r="J52">
        <v>0</v>
      </c>
      <c r="K52">
        <v>0</v>
      </c>
      <c r="L52">
        <v>0</v>
      </c>
    </row>
    <row r="53" spans="1:12" ht="12.75">
      <c r="A53">
        <v>9450</v>
      </c>
      <c r="B53">
        <v>1803</v>
      </c>
      <c r="C53" t="s">
        <v>86</v>
      </c>
      <c r="D53" t="s">
        <v>14</v>
      </c>
      <c r="E53" t="s">
        <v>15</v>
      </c>
      <c r="F53" t="s">
        <v>16</v>
      </c>
      <c r="G53" s="1">
        <f>DATE(2007,11,4)</f>
        <v>39390</v>
      </c>
      <c r="H53" s="1" t="s">
        <v>92</v>
      </c>
      <c r="I53">
        <v>32</v>
      </c>
      <c r="J53">
        <v>0</v>
      </c>
      <c r="K53">
        <v>0</v>
      </c>
      <c r="L53">
        <v>0</v>
      </c>
    </row>
    <row r="54" spans="1:12" ht="12.75">
      <c r="A54">
        <v>9450</v>
      </c>
      <c r="B54">
        <v>8210</v>
      </c>
      <c r="C54" t="s">
        <v>86</v>
      </c>
      <c r="D54" t="s">
        <v>14</v>
      </c>
      <c r="E54" t="s">
        <v>17</v>
      </c>
      <c r="F54" t="s">
        <v>18</v>
      </c>
      <c r="G54" s="1">
        <f>DATE(2007,11,8)</f>
        <v>39394</v>
      </c>
      <c r="H54" s="1" t="s">
        <v>92</v>
      </c>
      <c r="I54">
        <v>18</v>
      </c>
      <c r="J54">
        <v>0</v>
      </c>
      <c r="K54">
        <v>0</v>
      </c>
      <c r="L54">
        <v>0</v>
      </c>
    </row>
    <row r="55" spans="1:12" ht="12.75">
      <c r="A55">
        <v>9450</v>
      </c>
      <c r="B55">
        <v>1421</v>
      </c>
      <c r="C55" t="s">
        <v>87</v>
      </c>
      <c r="D55" t="s">
        <v>11</v>
      </c>
      <c r="E55" t="s">
        <v>64</v>
      </c>
      <c r="F55" t="s">
        <v>65</v>
      </c>
      <c r="G55" s="1">
        <f>DATE(2007,11,18)</f>
        <v>39404</v>
      </c>
      <c r="H55" s="1" t="s">
        <v>92</v>
      </c>
      <c r="I55">
        <v>32</v>
      </c>
      <c r="J55">
        <v>0</v>
      </c>
      <c r="K55">
        <v>0</v>
      </c>
      <c r="L55">
        <v>0</v>
      </c>
    </row>
    <row r="56" spans="1:12" ht="12.75">
      <c r="A56">
        <v>9450</v>
      </c>
      <c r="B56">
        <v>1803</v>
      </c>
      <c r="C56" t="s">
        <v>86</v>
      </c>
      <c r="D56" t="s">
        <v>14</v>
      </c>
      <c r="E56" t="s">
        <v>15</v>
      </c>
      <c r="F56" t="s">
        <v>16</v>
      </c>
      <c r="G56" s="1">
        <f>DATE(2007,11,18)</f>
        <v>39404</v>
      </c>
      <c r="H56" s="1" t="s">
        <v>92</v>
      </c>
      <c r="I56">
        <v>72</v>
      </c>
      <c r="J56">
        <v>0</v>
      </c>
      <c r="K56">
        <v>0</v>
      </c>
      <c r="L56">
        <v>0</v>
      </c>
    </row>
    <row r="57" spans="1:12" ht="12.75">
      <c r="A57">
        <v>9450</v>
      </c>
      <c r="B57">
        <v>1501</v>
      </c>
      <c r="C57" t="s">
        <v>86</v>
      </c>
      <c r="D57" t="s">
        <v>19</v>
      </c>
      <c r="E57" t="s">
        <v>12</v>
      </c>
      <c r="F57" t="s">
        <v>13</v>
      </c>
      <c r="G57" s="1">
        <f>DATE(2007,11,20)</f>
        <v>39406</v>
      </c>
      <c r="H57" s="1" t="s">
        <v>92</v>
      </c>
      <c r="I57">
        <v>112</v>
      </c>
      <c r="J57">
        <v>0</v>
      </c>
      <c r="K57">
        <v>0</v>
      </c>
      <c r="L57">
        <v>0</v>
      </c>
    </row>
    <row r="58" spans="1:12" ht="12.75">
      <c r="A58">
        <v>9450</v>
      </c>
      <c r="B58">
        <v>8202</v>
      </c>
      <c r="C58" t="s">
        <v>88</v>
      </c>
      <c r="D58" t="s">
        <v>11</v>
      </c>
      <c r="E58" t="s">
        <v>48</v>
      </c>
      <c r="F58" t="s">
        <v>49</v>
      </c>
      <c r="G58" s="1">
        <f>DATE(2007,11,20)</f>
        <v>39406</v>
      </c>
      <c r="H58" s="1" t="s">
        <v>92</v>
      </c>
      <c r="I58">
        <v>95</v>
      </c>
      <c r="J58">
        <v>0</v>
      </c>
      <c r="K58">
        <v>0</v>
      </c>
      <c r="L58">
        <v>0</v>
      </c>
    </row>
    <row r="59" spans="1:12" ht="12.75">
      <c r="A59">
        <v>9450</v>
      </c>
      <c r="B59">
        <v>8202</v>
      </c>
      <c r="C59" t="s">
        <v>88</v>
      </c>
      <c r="D59" t="s">
        <v>11</v>
      </c>
      <c r="E59" t="s">
        <v>52</v>
      </c>
      <c r="F59" t="s">
        <v>53</v>
      </c>
      <c r="G59" s="1">
        <f>DATE(2007,11,20)</f>
        <v>39406</v>
      </c>
      <c r="H59" s="1" t="s">
        <v>92</v>
      </c>
      <c r="I59">
        <v>114</v>
      </c>
      <c r="J59">
        <v>0</v>
      </c>
      <c r="K59">
        <v>0</v>
      </c>
      <c r="L59">
        <v>0</v>
      </c>
    </row>
    <row r="60" spans="1:12" ht="12.75">
      <c r="A60">
        <v>9450</v>
      </c>
      <c r="B60">
        <v>8202</v>
      </c>
      <c r="C60" t="s">
        <v>88</v>
      </c>
      <c r="D60" t="s">
        <v>11</v>
      </c>
      <c r="E60" t="s">
        <v>54</v>
      </c>
      <c r="F60" t="s">
        <v>55</v>
      </c>
      <c r="G60" s="1">
        <f>DATE(2007,11,20)</f>
        <v>39406</v>
      </c>
      <c r="H60" s="1" t="s">
        <v>92</v>
      </c>
      <c r="I60">
        <v>8</v>
      </c>
      <c r="J60">
        <v>0</v>
      </c>
      <c r="K60">
        <v>0</v>
      </c>
      <c r="L60">
        <v>0</v>
      </c>
    </row>
    <row r="61" spans="1:12" ht="12.75">
      <c r="A61">
        <v>9450</v>
      </c>
      <c r="B61">
        <v>1302</v>
      </c>
      <c r="C61" t="s">
        <v>88</v>
      </c>
      <c r="D61" t="s">
        <v>11</v>
      </c>
      <c r="E61" t="s">
        <v>68</v>
      </c>
      <c r="F61" t="s">
        <v>69</v>
      </c>
      <c r="G61" s="1">
        <f>DATE(2007,11,20)</f>
        <v>39406</v>
      </c>
      <c r="H61" s="1" t="s">
        <v>92</v>
      </c>
      <c r="I61">
        <v>43</v>
      </c>
      <c r="J61">
        <v>0</v>
      </c>
      <c r="K61">
        <v>0</v>
      </c>
      <c r="L61">
        <v>0</v>
      </c>
    </row>
    <row r="62" spans="1:12" ht="12.75">
      <c r="A62">
        <v>9450</v>
      </c>
      <c r="B62">
        <v>1421</v>
      </c>
      <c r="C62" t="s">
        <v>88</v>
      </c>
      <c r="D62" t="s">
        <v>11</v>
      </c>
      <c r="E62" t="s">
        <v>28</v>
      </c>
      <c r="F62" t="s">
        <v>29</v>
      </c>
      <c r="G62" s="1">
        <f>DATE(2007,11,20)</f>
        <v>39406</v>
      </c>
      <c r="H62" s="1" t="s">
        <v>92</v>
      </c>
      <c r="I62">
        <v>34</v>
      </c>
      <c r="J62">
        <v>0</v>
      </c>
      <c r="K62">
        <v>0</v>
      </c>
      <c r="L62">
        <v>0</v>
      </c>
    </row>
    <row r="63" spans="1:12" ht="12.75">
      <c r="A63">
        <v>9450</v>
      </c>
      <c r="B63">
        <v>1501</v>
      </c>
      <c r="C63" t="s">
        <v>88</v>
      </c>
      <c r="D63" t="s">
        <v>11</v>
      </c>
      <c r="E63" t="s">
        <v>68</v>
      </c>
      <c r="F63" t="s">
        <v>69</v>
      </c>
      <c r="G63" s="1">
        <f>DATE(2007,11,20)</f>
        <v>39406</v>
      </c>
      <c r="H63" s="1" t="s">
        <v>92</v>
      </c>
      <c r="I63">
        <v>51</v>
      </c>
      <c r="J63">
        <v>0</v>
      </c>
      <c r="K63">
        <v>0</v>
      </c>
      <c r="L63">
        <v>0</v>
      </c>
    </row>
    <row r="64" spans="1:12" ht="12.75">
      <c r="A64">
        <v>9450</v>
      </c>
      <c r="B64">
        <v>8204</v>
      </c>
      <c r="C64" t="s">
        <v>88</v>
      </c>
      <c r="D64" t="s">
        <v>11</v>
      </c>
      <c r="E64" t="s">
        <v>56</v>
      </c>
      <c r="F64" t="s">
        <v>57</v>
      </c>
      <c r="G64" s="1">
        <f>DATE(2007,11,20)</f>
        <v>39406</v>
      </c>
      <c r="H64" s="1" t="s">
        <v>92</v>
      </c>
      <c r="I64">
        <v>129</v>
      </c>
      <c r="J64">
        <v>0</v>
      </c>
      <c r="K64">
        <v>0</v>
      </c>
      <c r="L64">
        <v>0</v>
      </c>
    </row>
    <row r="65" spans="1:12" ht="12.75">
      <c r="A65">
        <v>9450</v>
      </c>
      <c r="B65">
        <v>8204</v>
      </c>
      <c r="C65" t="s">
        <v>88</v>
      </c>
      <c r="D65" t="s">
        <v>11</v>
      </c>
      <c r="E65" t="s">
        <v>58</v>
      </c>
      <c r="F65" t="s">
        <v>59</v>
      </c>
      <c r="G65" s="1">
        <f>DATE(2007,11,20)</f>
        <v>39406</v>
      </c>
      <c r="H65" s="1" t="s">
        <v>92</v>
      </c>
      <c r="I65">
        <v>138</v>
      </c>
      <c r="J65">
        <v>0</v>
      </c>
      <c r="K65">
        <v>0</v>
      </c>
      <c r="L65">
        <v>0</v>
      </c>
    </row>
    <row r="66" spans="1:12" ht="12.75">
      <c r="A66">
        <v>9450</v>
      </c>
      <c r="B66">
        <v>8205</v>
      </c>
      <c r="C66" t="s">
        <v>88</v>
      </c>
      <c r="D66" t="s">
        <v>11</v>
      </c>
      <c r="E66" t="s">
        <v>60</v>
      </c>
      <c r="F66" t="s">
        <v>61</v>
      </c>
      <c r="G66" s="1">
        <f>DATE(2007,11,20)</f>
        <v>39406</v>
      </c>
      <c r="H66" s="1" t="s">
        <v>92</v>
      </c>
      <c r="I66">
        <v>95</v>
      </c>
      <c r="J66">
        <v>0</v>
      </c>
      <c r="K66">
        <v>0</v>
      </c>
      <c r="L66">
        <v>0</v>
      </c>
    </row>
    <row r="67" spans="1:12" ht="12.75">
      <c r="A67">
        <v>9450</v>
      </c>
      <c r="B67">
        <v>1354</v>
      </c>
      <c r="C67" t="s">
        <v>88</v>
      </c>
      <c r="D67" t="s">
        <v>11</v>
      </c>
      <c r="E67" t="s">
        <v>22</v>
      </c>
      <c r="F67" t="s">
        <v>23</v>
      </c>
      <c r="G67" s="1">
        <f>DATE(2007,11,20)</f>
        <v>39406</v>
      </c>
      <c r="H67" s="1" t="s">
        <v>92</v>
      </c>
      <c r="I67">
        <v>43</v>
      </c>
      <c r="J67">
        <v>0</v>
      </c>
      <c r="K67">
        <v>0</v>
      </c>
      <c r="L67">
        <v>0</v>
      </c>
    </row>
    <row r="68" spans="1:12" ht="12.75">
      <c r="A68">
        <v>9450</v>
      </c>
      <c r="B68">
        <v>1361</v>
      </c>
      <c r="C68" t="s">
        <v>88</v>
      </c>
      <c r="D68" t="s">
        <v>11</v>
      </c>
      <c r="E68" t="s">
        <v>22</v>
      </c>
      <c r="F68" t="s">
        <v>23</v>
      </c>
      <c r="G68" s="1">
        <f>DATE(2007,11,20)</f>
        <v>39406</v>
      </c>
      <c r="H68" s="1" t="s">
        <v>92</v>
      </c>
      <c r="I68">
        <v>86</v>
      </c>
      <c r="J68">
        <v>0</v>
      </c>
      <c r="K68">
        <v>0</v>
      </c>
      <c r="L68">
        <v>0</v>
      </c>
    </row>
    <row r="69" spans="1:12" ht="12.75">
      <c r="A69">
        <v>9450</v>
      </c>
      <c r="B69">
        <v>1451</v>
      </c>
      <c r="C69" t="s">
        <v>88</v>
      </c>
      <c r="D69" t="s">
        <v>11</v>
      </c>
      <c r="E69" t="s">
        <v>30</v>
      </c>
      <c r="F69" t="s">
        <v>31</v>
      </c>
      <c r="G69" s="1">
        <f>DATE(2007,11,20)</f>
        <v>39406</v>
      </c>
      <c r="H69" s="1" t="s">
        <v>92</v>
      </c>
      <c r="I69">
        <v>95</v>
      </c>
      <c r="J69">
        <v>0</v>
      </c>
      <c r="K69">
        <v>0</v>
      </c>
      <c r="L69">
        <v>0</v>
      </c>
    </row>
    <row r="70" spans="1:12" ht="12.75">
      <c r="A70">
        <v>9450</v>
      </c>
      <c r="B70">
        <v>1451</v>
      </c>
      <c r="C70" t="s">
        <v>88</v>
      </c>
      <c r="D70" t="s">
        <v>11</v>
      </c>
      <c r="E70" t="s">
        <v>32</v>
      </c>
      <c r="F70" t="s">
        <v>33</v>
      </c>
      <c r="G70" s="1">
        <f>DATE(2007,11,20)</f>
        <v>39406</v>
      </c>
      <c r="H70" s="1" t="s">
        <v>92</v>
      </c>
      <c r="I70">
        <v>62</v>
      </c>
      <c r="J70">
        <v>0</v>
      </c>
      <c r="K70">
        <v>0</v>
      </c>
      <c r="L70">
        <v>0</v>
      </c>
    </row>
    <row r="71" spans="1:12" ht="12.75">
      <c r="A71">
        <v>9450</v>
      </c>
      <c r="B71">
        <v>1802</v>
      </c>
      <c r="C71" t="s">
        <v>88</v>
      </c>
      <c r="D71" t="s">
        <v>11</v>
      </c>
      <c r="E71" t="s">
        <v>32</v>
      </c>
      <c r="F71" t="s">
        <v>33</v>
      </c>
      <c r="G71" s="1">
        <f>DATE(2007,11,20)</f>
        <v>39406</v>
      </c>
      <c r="H71" s="1" t="s">
        <v>92</v>
      </c>
      <c r="I71">
        <v>34</v>
      </c>
      <c r="J71">
        <v>0</v>
      </c>
      <c r="K71">
        <v>0</v>
      </c>
      <c r="L71">
        <v>0</v>
      </c>
    </row>
    <row r="72" spans="1:12" ht="12.75">
      <c r="A72">
        <v>9450</v>
      </c>
      <c r="B72">
        <v>1803</v>
      </c>
      <c r="C72" t="s">
        <v>88</v>
      </c>
      <c r="D72" t="s">
        <v>11</v>
      </c>
      <c r="E72" t="s">
        <v>40</v>
      </c>
      <c r="F72" t="s">
        <v>41</v>
      </c>
      <c r="G72" s="1">
        <f>DATE(2007,11,20)</f>
        <v>39406</v>
      </c>
      <c r="H72" s="1" t="s">
        <v>92</v>
      </c>
      <c r="I72">
        <v>38</v>
      </c>
      <c r="J72">
        <v>0</v>
      </c>
      <c r="K72">
        <v>0</v>
      </c>
      <c r="L72">
        <v>0</v>
      </c>
    </row>
    <row r="73" spans="1:12" ht="12.75">
      <c r="A73">
        <v>9450</v>
      </c>
      <c r="B73">
        <v>8203</v>
      </c>
      <c r="C73" t="s">
        <v>88</v>
      </c>
      <c r="D73" t="s">
        <v>11</v>
      </c>
      <c r="E73" t="s">
        <v>40</v>
      </c>
      <c r="F73" t="s">
        <v>41</v>
      </c>
      <c r="G73" s="1">
        <f>DATE(2007,11,20)</f>
        <v>39406</v>
      </c>
      <c r="H73" s="1" t="s">
        <v>92</v>
      </c>
      <c r="I73">
        <v>113</v>
      </c>
      <c r="J73">
        <v>0</v>
      </c>
      <c r="K73">
        <v>0</v>
      </c>
      <c r="L73">
        <v>0</v>
      </c>
    </row>
    <row r="74" spans="1:12" ht="12.75">
      <c r="A74">
        <v>9450</v>
      </c>
      <c r="B74">
        <v>1354</v>
      </c>
      <c r="C74" t="s">
        <v>90</v>
      </c>
      <c r="D74" t="s">
        <v>11</v>
      </c>
      <c r="E74" t="s">
        <v>70</v>
      </c>
      <c r="F74" t="s">
        <v>71</v>
      </c>
      <c r="G74" s="1">
        <f>DATE(2007,11,20)</f>
        <v>39406</v>
      </c>
      <c r="H74" s="1" t="s">
        <v>92</v>
      </c>
      <c r="I74">
        <v>5</v>
      </c>
      <c r="J74">
        <v>0</v>
      </c>
      <c r="K74">
        <v>0</v>
      </c>
      <c r="L74">
        <v>0</v>
      </c>
    </row>
    <row r="75" spans="1:12" ht="12.75">
      <c r="A75">
        <v>9450</v>
      </c>
      <c r="B75">
        <v>8202</v>
      </c>
      <c r="C75" t="s">
        <v>87</v>
      </c>
      <c r="D75" t="s">
        <v>11</v>
      </c>
      <c r="E75" t="s">
        <v>50</v>
      </c>
      <c r="F75" t="s">
        <v>51</v>
      </c>
      <c r="G75" s="1">
        <f>DATE(2007,11,20)</f>
        <v>39406</v>
      </c>
      <c r="H75" s="1" t="s">
        <v>92</v>
      </c>
      <c r="I75">
        <v>86</v>
      </c>
      <c r="J75">
        <v>0</v>
      </c>
      <c r="K75">
        <v>0</v>
      </c>
      <c r="L75">
        <v>0</v>
      </c>
    </row>
    <row r="76" spans="1:12" ht="12.75">
      <c r="A76">
        <v>9450</v>
      </c>
      <c r="B76">
        <v>1810</v>
      </c>
      <c r="C76" t="s">
        <v>87</v>
      </c>
      <c r="D76" t="s">
        <v>11</v>
      </c>
      <c r="E76" t="s">
        <v>46</v>
      </c>
      <c r="F76" t="s">
        <v>47</v>
      </c>
      <c r="G76" s="1">
        <f>DATE(2007,11,20)</f>
        <v>39406</v>
      </c>
      <c r="H76" s="1" t="s">
        <v>92</v>
      </c>
      <c r="I76">
        <v>95</v>
      </c>
      <c r="J76">
        <v>0</v>
      </c>
      <c r="K76">
        <v>0</v>
      </c>
      <c r="L76">
        <v>0</v>
      </c>
    </row>
    <row r="77" spans="1:12" ht="12.75">
      <c r="A77">
        <v>9450</v>
      </c>
      <c r="B77">
        <v>1421</v>
      </c>
      <c r="C77" t="s">
        <v>87</v>
      </c>
      <c r="D77" t="s">
        <v>11</v>
      </c>
      <c r="E77" t="s">
        <v>26</v>
      </c>
      <c r="F77" t="s">
        <v>27</v>
      </c>
      <c r="G77" s="1">
        <f>DATE(2007,11,20)</f>
        <v>39406</v>
      </c>
      <c r="H77" s="1" t="s">
        <v>92</v>
      </c>
      <c r="I77">
        <v>43</v>
      </c>
      <c r="J77">
        <v>0</v>
      </c>
      <c r="K77">
        <v>0</v>
      </c>
      <c r="L77">
        <v>0</v>
      </c>
    </row>
    <row r="78" spans="1:12" ht="12.75">
      <c r="A78">
        <v>9450</v>
      </c>
      <c r="B78">
        <v>1459</v>
      </c>
      <c r="C78" t="s">
        <v>87</v>
      </c>
      <c r="D78" t="s">
        <v>11</v>
      </c>
      <c r="E78" t="s">
        <v>24</v>
      </c>
      <c r="F78" t="s">
        <v>25</v>
      </c>
      <c r="G78" s="1">
        <f>DATE(2007,11,20)</f>
        <v>39406</v>
      </c>
      <c r="H78" s="1" t="s">
        <v>92</v>
      </c>
      <c r="I78">
        <v>17</v>
      </c>
      <c r="J78">
        <v>0</v>
      </c>
      <c r="K78">
        <v>0</v>
      </c>
      <c r="L78">
        <v>0</v>
      </c>
    </row>
    <row r="79" spans="1:12" ht="12.75">
      <c r="A79">
        <v>9450</v>
      </c>
      <c r="B79">
        <v>1802</v>
      </c>
      <c r="C79" t="s">
        <v>87</v>
      </c>
      <c r="D79" t="s">
        <v>11</v>
      </c>
      <c r="E79" t="s">
        <v>38</v>
      </c>
      <c r="F79" t="s">
        <v>39</v>
      </c>
      <c r="G79" s="1">
        <f>DATE(2007,11,20)</f>
        <v>39406</v>
      </c>
      <c r="H79" s="1" t="s">
        <v>92</v>
      </c>
      <c r="I79">
        <v>155</v>
      </c>
      <c r="J79">
        <v>0</v>
      </c>
      <c r="K79">
        <v>0</v>
      </c>
      <c r="L79">
        <v>0</v>
      </c>
    </row>
    <row r="80" spans="1:12" ht="12.75">
      <c r="A80">
        <v>9450</v>
      </c>
      <c r="B80">
        <v>7401</v>
      </c>
      <c r="C80" t="s">
        <v>87</v>
      </c>
      <c r="D80" t="s">
        <v>11</v>
      </c>
      <c r="E80" t="s">
        <v>24</v>
      </c>
      <c r="F80" t="s">
        <v>25</v>
      </c>
      <c r="G80" s="1">
        <f>DATE(2007,11,20)</f>
        <v>39406</v>
      </c>
      <c r="H80" s="1" t="s">
        <v>92</v>
      </c>
      <c r="I80">
        <v>43</v>
      </c>
      <c r="J80">
        <v>0</v>
      </c>
      <c r="K80">
        <v>0</v>
      </c>
      <c r="L80">
        <v>0</v>
      </c>
    </row>
    <row r="81" spans="1:12" ht="12.75">
      <c r="A81">
        <v>9450</v>
      </c>
      <c r="B81">
        <v>1204</v>
      </c>
      <c r="C81" t="s">
        <v>87</v>
      </c>
      <c r="D81" t="s">
        <v>11</v>
      </c>
      <c r="E81" t="s">
        <v>66</v>
      </c>
      <c r="F81" t="s">
        <v>67</v>
      </c>
      <c r="G81" s="1">
        <f>DATE(2007,11,20)</f>
        <v>39406</v>
      </c>
      <c r="H81" s="1" t="s">
        <v>92</v>
      </c>
      <c r="I81">
        <v>4</v>
      </c>
      <c r="J81">
        <v>0</v>
      </c>
      <c r="K81">
        <v>0</v>
      </c>
      <c r="L81">
        <v>0</v>
      </c>
    </row>
    <row r="82" spans="1:12" ht="12.75">
      <c r="A82">
        <v>9450</v>
      </c>
      <c r="B82">
        <v>1361</v>
      </c>
      <c r="C82" t="s">
        <v>87</v>
      </c>
      <c r="D82" t="s">
        <v>11</v>
      </c>
      <c r="E82" t="s">
        <v>42</v>
      </c>
      <c r="F82" t="s">
        <v>43</v>
      </c>
      <c r="G82" s="1">
        <f>DATE(2007,11,20)</f>
        <v>39406</v>
      </c>
      <c r="H82" s="1" t="s">
        <v>92</v>
      </c>
      <c r="I82">
        <v>1</v>
      </c>
      <c r="J82">
        <v>0</v>
      </c>
      <c r="K82">
        <v>0</v>
      </c>
      <c r="L82">
        <v>0</v>
      </c>
    </row>
    <row r="83" spans="1:12" ht="12.75">
      <c r="A83">
        <v>9450</v>
      </c>
      <c r="B83">
        <v>1459</v>
      </c>
      <c r="C83" t="s">
        <v>87</v>
      </c>
      <c r="D83" t="s">
        <v>11</v>
      </c>
      <c r="E83" t="s">
        <v>34</v>
      </c>
      <c r="F83" t="s">
        <v>35</v>
      </c>
      <c r="G83" s="1">
        <f>DATE(2007,11,20)</f>
        <v>39406</v>
      </c>
      <c r="H83" s="1" t="s">
        <v>92</v>
      </c>
      <c r="I83">
        <v>73</v>
      </c>
      <c r="J83">
        <v>0</v>
      </c>
      <c r="K83">
        <v>0</v>
      </c>
      <c r="L83">
        <v>0</v>
      </c>
    </row>
    <row r="84" spans="1:12" ht="12.75">
      <c r="A84">
        <v>9450</v>
      </c>
      <c r="B84">
        <v>1802</v>
      </c>
      <c r="C84" t="s">
        <v>87</v>
      </c>
      <c r="D84" t="s">
        <v>11</v>
      </c>
      <c r="E84" t="s">
        <v>36</v>
      </c>
      <c r="F84" t="s">
        <v>37</v>
      </c>
      <c r="G84" s="1">
        <f>DATE(2007,11,20)</f>
        <v>39406</v>
      </c>
      <c r="H84" s="1" t="s">
        <v>92</v>
      </c>
      <c r="I84">
        <v>8</v>
      </c>
      <c r="J84">
        <v>0</v>
      </c>
      <c r="K84">
        <v>0</v>
      </c>
      <c r="L84">
        <v>0</v>
      </c>
    </row>
    <row r="85" spans="1:12" ht="12.75">
      <c r="A85">
        <v>9450</v>
      </c>
      <c r="B85">
        <v>1810</v>
      </c>
      <c r="C85" t="s">
        <v>87</v>
      </c>
      <c r="D85" t="s">
        <v>11</v>
      </c>
      <c r="E85" t="s">
        <v>42</v>
      </c>
      <c r="F85" t="s">
        <v>43</v>
      </c>
      <c r="G85" s="1">
        <f>DATE(2007,11,20)</f>
        <v>39406</v>
      </c>
      <c r="H85" s="1" t="s">
        <v>92</v>
      </c>
      <c r="I85">
        <v>160</v>
      </c>
      <c r="J85">
        <v>0</v>
      </c>
      <c r="K85">
        <v>0</v>
      </c>
      <c r="L85">
        <v>0</v>
      </c>
    </row>
    <row r="86" spans="1:12" ht="12.75">
      <c r="A86">
        <v>9450</v>
      </c>
      <c r="B86">
        <v>1810</v>
      </c>
      <c r="C86" t="s">
        <v>87</v>
      </c>
      <c r="D86" t="s">
        <v>11</v>
      </c>
      <c r="E86" t="s">
        <v>44</v>
      </c>
      <c r="F86" t="s">
        <v>45</v>
      </c>
      <c r="G86" s="1">
        <f>DATE(2007,11,20)</f>
        <v>39406</v>
      </c>
      <c r="H86" s="1" t="s">
        <v>92</v>
      </c>
      <c r="I86">
        <v>99</v>
      </c>
      <c r="J86">
        <v>0</v>
      </c>
      <c r="K86">
        <v>0</v>
      </c>
      <c r="L86">
        <v>0</v>
      </c>
    </row>
    <row r="87" spans="1:12" ht="12.75">
      <c r="A87">
        <v>9450</v>
      </c>
      <c r="B87">
        <v>8210</v>
      </c>
      <c r="C87" t="s">
        <v>87</v>
      </c>
      <c r="D87" t="s">
        <v>11</v>
      </c>
      <c r="E87" t="s">
        <v>66</v>
      </c>
      <c r="F87" t="s">
        <v>67</v>
      </c>
      <c r="G87" s="1">
        <f>DATE(2007,11,20)</f>
        <v>39406</v>
      </c>
      <c r="H87" s="1" t="s">
        <v>92</v>
      </c>
      <c r="I87">
        <v>4</v>
      </c>
      <c r="J87">
        <v>0</v>
      </c>
      <c r="K87">
        <v>0</v>
      </c>
      <c r="L87">
        <v>0</v>
      </c>
    </row>
    <row r="88" spans="1:12" ht="12.75">
      <c r="A88">
        <v>9450</v>
      </c>
      <c r="B88">
        <v>1501</v>
      </c>
      <c r="C88" t="s">
        <v>86</v>
      </c>
      <c r="D88" t="s">
        <v>19</v>
      </c>
      <c r="E88" t="s">
        <v>72</v>
      </c>
      <c r="F88" t="s">
        <v>73</v>
      </c>
      <c r="G88" s="1">
        <f>DATE(2007,12,2)</f>
        <v>39418</v>
      </c>
      <c r="H88" s="1" t="s">
        <v>93</v>
      </c>
      <c r="I88">
        <v>30</v>
      </c>
      <c r="J88">
        <v>0</v>
      </c>
      <c r="K88">
        <v>0</v>
      </c>
      <c r="L88">
        <v>0</v>
      </c>
    </row>
    <row r="89" spans="1:12" ht="12.75">
      <c r="A89">
        <v>9450</v>
      </c>
      <c r="B89">
        <v>1421</v>
      </c>
      <c r="C89" t="s">
        <v>87</v>
      </c>
      <c r="D89" t="s">
        <v>11</v>
      </c>
      <c r="E89" t="s">
        <v>64</v>
      </c>
      <c r="F89" t="s">
        <v>65</v>
      </c>
      <c r="G89" s="1">
        <f>DATE(2007,12,2)</f>
        <v>39418</v>
      </c>
      <c r="H89" s="1" t="s">
        <v>93</v>
      </c>
      <c r="I89">
        <v>40</v>
      </c>
      <c r="J89">
        <v>0</v>
      </c>
      <c r="K89">
        <v>0</v>
      </c>
      <c r="L89">
        <v>0</v>
      </c>
    </row>
    <row r="90" spans="1:12" ht="12.75">
      <c r="A90">
        <v>9450</v>
      </c>
      <c r="B90">
        <v>1803</v>
      </c>
      <c r="C90" t="s">
        <v>86</v>
      </c>
      <c r="D90" t="s">
        <v>14</v>
      </c>
      <c r="E90" t="s">
        <v>15</v>
      </c>
      <c r="F90" t="s">
        <v>16</v>
      </c>
      <c r="G90" s="1">
        <f>DATE(2007,12,2)</f>
        <v>39418</v>
      </c>
      <c r="H90" s="1" t="s">
        <v>93</v>
      </c>
      <c r="I90">
        <v>48</v>
      </c>
      <c r="J90">
        <v>0</v>
      </c>
      <c r="K90">
        <v>0</v>
      </c>
      <c r="L90">
        <v>0</v>
      </c>
    </row>
    <row r="91" spans="1:12" ht="12.75">
      <c r="A91">
        <v>9450</v>
      </c>
      <c r="B91">
        <v>1501</v>
      </c>
      <c r="C91" t="s">
        <v>86</v>
      </c>
      <c r="D91" t="s">
        <v>19</v>
      </c>
      <c r="E91" t="s">
        <v>72</v>
      </c>
      <c r="F91" t="s">
        <v>73</v>
      </c>
      <c r="G91" s="1">
        <f>DATE(2007,12,16)</f>
        <v>39432</v>
      </c>
      <c r="H91" s="1" t="s">
        <v>93</v>
      </c>
      <c r="I91">
        <v>70</v>
      </c>
      <c r="J91">
        <v>0</v>
      </c>
      <c r="K91">
        <v>0</v>
      </c>
      <c r="L91">
        <v>0</v>
      </c>
    </row>
    <row r="92" spans="1:12" ht="12.75">
      <c r="A92">
        <v>9450</v>
      </c>
      <c r="B92">
        <v>1421</v>
      </c>
      <c r="C92" t="s">
        <v>87</v>
      </c>
      <c r="D92" t="s">
        <v>11</v>
      </c>
      <c r="E92" t="s">
        <v>64</v>
      </c>
      <c r="F92" t="s">
        <v>65</v>
      </c>
      <c r="G92" s="1">
        <f>DATE(2007,12,16)</f>
        <v>39432</v>
      </c>
      <c r="H92" s="1" t="s">
        <v>93</v>
      </c>
      <c r="I92">
        <v>52</v>
      </c>
      <c r="J92">
        <v>0</v>
      </c>
      <c r="K92">
        <v>0</v>
      </c>
      <c r="L92">
        <v>0</v>
      </c>
    </row>
    <row r="93" spans="1:12" ht="12.75">
      <c r="A93">
        <v>9450</v>
      </c>
      <c r="B93">
        <v>1803</v>
      </c>
      <c r="C93" t="s">
        <v>86</v>
      </c>
      <c r="D93" t="s">
        <v>14</v>
      </c>
      <c r="E93" t="s">
        <v>15</v>
      </c>
      <c r="F93" t="s">
        <v>16</v>
      </c>
      <c r="G93" s="1">
        <f>DATE(2007,12,16)</f>
        <v>39432</v>
      </c>
      <c r="H93" s="1" t="s">
        <v>93</v>
      </c>
      <c r="I93">
        <v>72</v>
      </c>
      <c r="J93">
        <v>0</v>
      </c>
      <c r="K93">
        <v>0</v>
      </c>
      <c r="L93">
        <v>0</v>
      </c>
    </row>
    <row r="94" spans="1:12" ht="12.75">
      <c r="A94">
        <v>9450</v>
      </c>
      <c r="B94">
        <v>1354</v>
      </c>
      <c r="C94" t="s">
        <v>86</v>
      </c>
      <c r="D94" t="s">
        <v>19</v>
      </c>
      <c r="E94" t="s">
        <v>12</v>
      </c>
      <c r="F94" t="s">
        <v>13</v>
      </c>
      <c r="G94" s="1">
        <f>DATE(2007,12,20)</f>
        <v>39436</v>
      </c>
      <c r="H94" s="1" t="s">
        <v>93</v>
      </c>
      <c r="I94">
        <v>25</v>
      </c>
      <c r="J94">
        <v>0</v>
      </c>
      <c r="K94">
        <v>0</v>
      </c>
      <c r="L94">
        <v>0</v>
      </c>
    </row>
    <row r="95" spans="1:12" ht="12.75">
      <c r="A95">
        <v>9450</v>
      </c>
      <c r="B95">
        <v>1501</v>
      </c>
      <c r="C95" t="s">
        <v>86</v>
      </c>
      <c r="D95" t="s">
        <v>19</v>
      </c>
      <c r="E95" t="s">
        <v>12</v>
      </c>
      <c r="F95" t="s">
        <v>13</v>
      </c>
      <c r="G95" s="1">
        <f>DATE(2007,12,20)</f>
        <v>39436</v>
      </c>
      <c r="H95" s="1" t="s">
        <v>93</v>
      </c>
      <c r="I95">
        <v>129</v>
      </c>
      <c r="J95">
        <v>0</v>
      </c>
      <c r="K95">
        <v>0</v>
      </c>
      <c r="L95">
        <v>0</v>
      </c>
    </row>
    <row r="96" spans="1:12" ht="12.75">
      <c r="A96">
        <v>9450</v>
      </c>
      <c r="B96">
        <v>8202</v>
      </c>
      <c r="C96" t="s">
        <v>88</v>
      </c>
      <c r="D96" t="s">
        <v>11</v>
      </c>
      <c r="E96" t="s">
        <v>48</v>
      </c>
      <c r="F96" t="s">
        <v>49</v>
      </c>
      <c r="G96" s="1">
        <f>DATE(2007,12,20)</f>
        <v>39436</v>
      </c>
      <c r="H96" s="1" t="s">
        <v>93</v>
      </c>
      <c r="I96">
        <v>125</v>
      </c>
      <c r="J96">
        <v>0</v>
      </c>
      <c r="K96">
        <v>0</v>
      </c>
      <c r="L96">
        <v>0</v>
      </c>
    </row>
    <row r="97" spans="1:12" ht="12.75">
      <c r="A97">
        <v>9450</v>
      </c>
      <c r="B97">
        <v>8202</v>
      </c>
      <c r="C97" t="s">
        <v>88</v>
      </c>
      <c r="D97" t="s">
        <v>11</v>
      </c>
      <c r="E97" t="s">
        <v>52</v>
      </c>
      <c r="F97" t="s">
        <v>53</v>
      </c>
      <c r="G97" s="1">
        <f>DATE(2007,12,20)</f>
        <v>39436</v>
      </c>
      <c r="H97" s="1" t="s">
        <v>93</v>
      </c>
      <c r="I97">
        <v>129</v>
      </c>
      <c r="J97">
        <v>0</v>
      </c>
      <c r="K97">
        <v>0</v>
      </c>
      <c r="L97">
        <v>0</v>
      </c>
    </row>
    <row r="98" spans="1:12" ht="12.75">
      <c r="A98">
        <v>9450</v>
      </c>
      <c r="B98">
        <v>1421</v>
      </c>
      <c r="C98" t="s">
        <v>88</v>
      </c>
      <c r="D98" t="s">
        <v>11</v>
      </c>
      <c r="E98" t="s">
        <v>28</v>
      </c>
      <c r="F98" t="s">
        <v>29</v>
      </c>
      <c r="G98" s="1">
        <f>DATE(2007,12,20)</f>
        <v>39436</v>
      </c>
      <c r="H98" s="1" t="s">
        <v>93</v>
      </c>
      <c r="I98">
        <v>17</v>
      </c>
      <c r="J98">
        <v>0</v>
      </c>
      <c r="K98">
        <v>0</v>
      </c>
      <c r="L98">
        <v>0</v>
      </c>
    </row>
    <row r="99" spans="1:12" ht="12.75">
      <c r="A99">
        <v>9450</v>
      </c>
      <c r="B99">
        <v>8204</v>
      </c>
      <c r="C99" t="s">
        <v>88</v>
      </c>
      <c r="D99" t="s">
        <v>11</v>
      </c>
      <c r="E99" t="s">
        <v>56</v>
      </c>
      <c r="F99" t="s">
        <v>57</v>
      </c>
      <c r="G99" s="1">
        <f>DATE(2007,12,20)</f>
        <v>39436</v>
      </c>
      <c r="H99" s="1" t="s">
        <v>93</v>
      </c>
      <c r="I99">
        <v>112</v>
      </c>
      <c r="J99">
        <v>0</v>
      </c>
      <c r="K99">
        <v>0</v>
      </c>
      <c r="L99">
        <v>0</v>
      </c>
    </row>
    <row r="100" spans="1:12" ht="12.75">
      <c r="A100">
        <v>9450</v>
      </c>
      <c r="B100">
        <v>8204</v>
      </c>
      <c r="C100" t="s">
        <v>88</v>
      </c>
      <c r="D100" t="s">
        <v>11</v>
      </c>
      <c r="E100" t="s">
        <v>58</v>
      </c>
      <c r="F100" t="s">
        <v>59</v>
      </c>
      <c r="G100" s="1">
        <f>DATE(2007,12,20)</f>
        <v>39436</v>
      </c>
      <c r="H100" s="1" t="s">
        <v>93</v>
      </c>
      <c r="I100">
        <v>147</v>
      </c>
      <c r="J100">
        <v>0</v>
      </c>
      <c r="K100">
        <v>0</v>
      </c>
      <c r="L100">
        <v>0</v>
      </c>
    </row>
    <row r="101" spans="1:12" ht="12.75">
      <c r="A101">
        <v>9450</v>
      </c>
      <c r="B101">
        <v>8205</v>
      </c>
      <c r="C101" t="s">
        <v>88</v>
      </c>
      <c r="D101" t="s">
        <v>11</v>
      </c>
      <c r="E101" t="s">
        <v>60</v>
      </c>
      <c r="F101" t="s">
        <v>61</v>
      </c>
      <c r="G101" s="1">
        <f>DATE(2007,12,20)</f>
        <v>39436</v>
      </c>
      <c r="H101" s="1" t="s">
        <v>93</v>
      </c>
      <c r="I101">
        <v>64</v>
      </c>
      <c r="J101">
        <v>0</v>
      </c>
      <c r="K101">
        <v>0</v>
      </c>
      <c r="L101">
        <v>0</v>
      </c>
    </row>
    <row r="102" spans="1:12" ht="12.75">
      <c r="A102">
        <v>9450</v>
      </c>
      <c r="B102">
        <v>1302</v>
      </c>
      <c r="C102" t="s">
        <v>88</v>
      </c>
      <c r="D102" t="s">
        <v>11</v>
      </c>
      <c r="E102" t="s">
        <v>22</v>
      </c>
      <c r="F102" t="s">
        <v>23</v>
      </c>
      <c r="G102" s="1">
        <f>DATE(2007,12,20)</f>
        <v>39436</v>
      </c>
      <c r="H102" s="1" t="s">
        <v>93</v>
      </c>
      <c r="I102">
        <v>77</v>
      </c>
      <c r="J102">
        <v>0</v>
      </c>
      <c r="K102">
        <v>0</v>
      </c>
      <c r="L102">
        <v>0</v>
      </c>
    </row>
    <row r="103" spans="1:12" ht="12.75">
      <c r="A103">
        <v>9450</v>
      </c>
      <c r="B103">
        <v>1354</v>
      </c>
      <c r="C103" t="s">
        <v>88</v>
      </c>
      <c r="D103" t="s">
        <v>11</v>
      </c>
      <c r="E103" t="s">
        <v>22</v>
      </c>
      <c r="F103" t="s">
        <v>23</v>
      </c>
      <c r="G103" s="1">
        <f>DATE(2007,12,20)</f>
        <v>39436</v>
      </c>
      <c r="H103" s="1" t="s">
        <v>93</v>
      </c>
      <c r="I103">
        <v>34</v>
      </c>
      <c r="J103">
        <v>0</v>
      </c>
      <c r="K103">
        <v>0</v>
      </c>
      <c r="L103">
        <v>0</v>
      </c>
    </row>
    <row r="104" spans="1:12" ht="12.75">
      <c r="A104">
        <v>9450</v>
      </c>
      <c r="B104">
        <v>1361</v>
      </c>
      <c r="C104" t="s">
        <v>88</v>
      </c>
      <c r="D104" t="s">
        <v>11</v>
      </c>
      <c r="E104" t="s">
        <v>22</v>
      </c>
      <c r="F104" t="s">
        <v>23</v>
      </c>
      <c r="G104" s="1">
        <f>DATE(2007,12,20)</f>
        <v>39436</v>
      </c>
      <c r="H104" s="1" t="s">
        <v>93</v>
      </c>
      <c r="I104">
        <v>34</v>
      </c>
      <c r="J104">
        <v>0</v>
      </c>
      <c r="K104">
        <v>0</v>
      </c>
      <c r="L104">
        <v>0</v>
      </c>
    </row>
    <row r="105" spans="1:12" ht="12.75">
      <c r="A105">
        <v>9450</v>
      </c>
      <c r="B105">
        <v>1451</v>
      </c>
      <c r="C105" t="s">
        <v>88</v>
      </c>
      <c r="D105" t="s">
        <v>11</v>
      </c>
      <c r="E105" t="s">
        <v>30</v>
      </c>
      <c r="F105" t="s">
        <v>31</v>
      </c>
      <c r="G105" s="1">
        <f>DATE(2007,12,20)</f>
        <v>39436</v>
      </c>
      <c r="H105" s="1" t="s">
        <v>93</v>
      </c>
      <c r="I105">
        <v>121</v>
      </c>
      <c r="J105">
        <v>0</v>
      </c>
      <c r="K105">
        <v>0</v>
      </c>
      <c r="L105">
        <v>0</v>
      </c>
    </row>
    <row r="106" spans="1:12" ht="12.75">
      <c r="A106">
        <v>9450</v>
      </c>
      <c r="B106">
        <v>1451</v>
      </c>
      <c r="C106" t="s">
        <v>88</v>
      </c>
      <c r="D106" t="s">
        <v>11</v>
      </c>
      <c r="E106" t="s">
        <v>32</v>
      </c>
      <c r="F106" t="s">
        <v>33</v>
      </c>
      <c r="G106" s="1">
        <f>DATE(2007,12,20)</f>
        <v>39436</v>
      </c>
      <c r="H106" s="1" t="s">
        <v>93</v>
      </c>
      <c r="I106">
        <v>51</v>
      </c>
      <c r="J106">
        <v>0</v>
      </c>
      <c r="K106">
        <v>0</v>
      </c>
      <c r="L106">
        <v>0</v>
      </c>
    </row>
    <row r="107" spans="1:12" ht="12.75">
      <c r="A107">
        <v>9450</v>
      </c>
      <c r="B107">
        <v>1802</v>
      </c>
      <c r="C107" t="s">
        <v>88</v>
      </c>
      <c r="D107" t="s">
        <v>11</v>
      </c>
      <c r="E107" t="s">
        <v>32</v>
      </c>
      <c r="F107" t="s">
        <v>33</v>
      </c>
      <c r="G107" s="1">
        <f>DATE(2007,12,20)</f>
        <v>39436</v>
      </c>
      <c r="H107" s="1" t="s">
        <v>93</v>
      </c>
      <c r="I107">
        <v>34</v>
      </c>
      <c r="J107">
        <v>0</v>
      </c>
      <c r="K107">
        <v>0</v>
      </c>
      <c r="L107">
        <v>0</v>
      </c>
    </row>
    <row r="108" spans="1:12" ht="12.75">
      <c r="A108">
        <v>9450</v>
      </c>
      <c r="B108">
        <v>1803</v>
      </c>
      <c r="C108" t="s">
        <v>88</v>
      </c>
      <c r="D108" t="s">
        <v>11</v>
      </c>
      <c r="E108" t="s">
        <v>40</v>
      </c>
      <c r="F108" t="s">
        <v>41</v>
      </c>
      <c r="G108" s="1">
        <f>DATE(2007,12,20)</f>
        <v>39436</v>
      </c>
      <c r="H108" s="1" t="s">
        <v>93</v>
      </c>
      <c r="I108">
        <v>34</v>
      </c>
      <c r="J108">
        <v>0</v>
      </c>
      <c r="K108">
        <v>0</v>
      </c>
      <c r="L108">
        <v>0</v>
      </c>
    </row>
    <row r="109" spans="1:12" ht="12.75">
      <c r="A109">
        <v>9450</v>
      </c>
      <c r="B109">
        <v>8203</v>
      </c>
      <c r="C109" t="s">
        <v>88</v>
      </c>
      <c r="D109" t="s">
        <v>11</v>
      </c>
      <c r="E109" t="s">
        <v>40</v>
      </c>
      <c r="F109" t="s">
        <v>41</v>
      </c>
      <c r="G109" s="1">
        <f>DATE(2007,12,20)</f>
        <v>39436</v>
      </c>
      <c r="H109" s="1" t="s">
        <v>93</v>
      </c>
      <c r="I109">
        <v>121</v>
      </c>
      <c r="J109">
        <v>0</v>
      </c>
      <c r="K109">
        <v>0</v>
      </c>
      <c r="L109">
        <v>0</v>
      </c>
    </row>
    <row r="110" spans="1:12" ht="12.75">
      <c r="A110">
        <v>9450</v>
      </c>
      <c r="B110">
        <v>8202</v>
      </c>
      <c r="C110" t="s">
        <v>87</v>
      </c>
      <c r="D110" t="s">
        <v>11</v>
      </c>
      <c r="E110" t="s">
        <v>50</v>
      </c>
      <c r="F110" t="s">
        <v>51</v>
      </c>
      <c r="G110" s="1">
        <f>DATE(2007,12,20)</f>
        <v>39436</v>
      </c>
      <c r="H110" s="1" t="s">
        <v>93</v>
      </c>
      <c r="I110">
        <v>86</v>
      </c>
      <c r="J110">
        <v>0</v>
      </c>
      <c r="K110">
        <v>0</v>
      </c>
      <c r="L110">
        <v>0</v>
      </c>
    </row>
    <row r="111" spans="1:12" ht="12.75">
      <c r="A111">
        <v>9450</v>
      </c>
      <c r="B111">
        <v>1421</v>
      </c>
      <c r="C111" t="s">
        <v>87</v>
      </c>
      <c r="D111" t="s">
        <v>11</v>
      </c>
      <c r="E111" t="s">
        <v>24</v>
      </c>
      <c r="F111" t="s">
        <v>25</v>
      </c>
      <c r="G111" s="1">
        <f>DATE(2007,12,20)</f>
        <v>39436</v>
      </c>
      <c r="H111" s="1" t="s">
        <v>93</v>
      </c>
      <c r="I111">
        <v>17</v>
      </c>
      <c r="J111">
        <v>0</v>
      </c>
      <c r="K111">
        <v>0</v>
      </c>
      <c r="L111">
        <v>0</v>
      </c>
    </row>
    <row r="112" spans="1:12" ht="12.75">
      <c r="A112">
        <v>9450</v>
      </c>
      <c r="B112">
        <v>1421</v>
      </c>
      <c r="C112" t="s">
        <v>87</v>
      </c>
      <c r="D112" t="s">
        <v>11</v>
      </c>
      <c r="E112" t="s">
        <v>26</v>
      </c>
      <c r="F112" t="s">
        <v>27</v>
      </c>
      <c r="G112" s="1">
        <f>DATE(2007,12,20)</f>
        <v>39436</v>
      </c>
      <c r="H112" s="1" t="s">
        <v>93</v>
      </c>
      <c r="I112">
        <v>51</v>
      </c>
      <c r="J112">
        <v>0</v>
      </c>
      <c r="K112">
        <v>0</v>
      </c>
      <c r="L112">
        <v>0</v>
      </c>
    </row>
    <row r="113" spans="1:12" ht="12.75">
      <c r="A113">
        <v>9450</v>
      </c>
      <c r="B113">
        <v>1802</v>
      </c>
      <c r="C113" t="s">
        <v>87</v>
      </c>
      <c r="D113" t="s">
        <v>11</v>
      </c>
      <c r="E113" t="s">
        <v>38</v>
      </c>
      <c r="F113" t="s">
        <v>39</v>
      </c>
      <c r="G113" s="1">
        <f>DATE(2007,12,20)</f>
        <v>39436</v>
      </c>
      <c r="H113" s="1" t="s">
        <v>93</v>
      </c>
      <c r="I113">
        <v>147</v>
      </c>
      <c r="J113">
        <v>0</v>
      </c>
      <c r="K113">
        <v>0</v>
      </c>
      <c r="L113">
        <v>0</v>
      </c>
    </row>
    <row r="114" spans="1:12" ht="12.75">
      <c r="A114">
        <v>9450</v>
      </c>
      <c r="B114">
        <v>1810</v>
      </c>
      <c r="C114" t="s">
        <v>87</v>
      </c>
      <c r="D114" t="s">
        <v>11</v>
      </c>
      <c r="E114" t="s">
        <v>24</v>
      </c>
      <c r="F114" t="s">
        <v>25</v>
      </c>
      <c r="G114" s="1">
        <f>DATE(2007,12,20)</f>
        <v>39436</v>
      </c>
      <c r="H114" s="1" t="s">
        <v>93</v>
      </c>
      <c r="I114">
        <v>17</v>
      </c>
      <c r="J114">
        <v>0</v>
      </c>
      <c r="K114">
        <v>0</v>
      </c>
      <c r="L114">
        <v>0</v>
      </c>
    </row>
    <row r="115" spans="1:12" ht="12.75">
      <c r="A115">
        <v>9450</v>
      </c>
      <c r="B115">
        <v>7401</v>
      </c>
      <c r="C115" t="s">
        <v>87</v>
      </c>
      <c r="D115" t="s">
        <v>11</v>
      </c>
      <c r="E115" t="s">
        <v>24</v>
      </c>
      <c r="F115" t="s">
        <v>25</v>
      </c>
      <c r="G115" s="1">
        <f>DATE(2007,12,20)</f>
        <v>39436</v>
      </c>
      <c r="H115" s="1" t="s">
        <v>93</v>
      </c>
      <c r="I115">
        <v>43</v>
      </c>
      <c r="J115">
        <v>0</v>
      </c>
      <c r="K115">
        <v>0</v>
      </c>
      <c r="L115">
        <v>0</v>
      </c>
    </row>
    <row r="116" spans="1:12" ht="12.75">
      <c r="A116">
        <v>9450</v>
      </c>
      <c r="B116">
        <v>1459</v>
      </c>
      <c r="C116" t="s">
        <v>87</v>
      </c>
      <c r="D116" t="s">
        <v>11</v>
      </c>
      <c r="E116" t="s">
        <v>34</v>
      </c>
      <c r="F116" t="s">
        <v>35</v>
      </c>
      <c r="G116" s="1">
        <f>DATE(2007,12,20)</f>
        <v>39436</v>
      </c>
      <c r="H116" s="1" t="s">
        <v>93</v>
      </c>
      <c r="I116">
        <v>58</v>
      </c>
      <c r="J116">
        <v>0</v>
      </c>
      <c r="K116">
        <v>0</v>
      </c>
      <c r="L116">
        <v>0</v>
      </c>
    </row>
    <row r="117" spans="1:12" ht="12.75">
      <c r="A117">
        <v>9450</v>
      </c>
      <c r="B117">
        <v>1802</v>
      </c>
      <c r="C117" t="s">
        <v>87</v>
      </c>
      <c r="D117" t="s">
        <v>11</v>
      </c>
      <c r="E117" t="s">
        <v>36</v>
      </c>
      <c r="F117" t="s">
        <v>37</v>
      </c>
      <c r="G117" s="1">
        <f>DATE(2007,12,20)</f>
        <v>39436</v>
      </c>
      <c r="H117" s="1" t="s">
        <v>93</v>
      </c>
      <c r="I117">
        <v>95</v>
      </c>
      <c r="J117">
        <v>0</v>
      </c>
      <c r="K117">
        <v>0</v>
      </c>
      <c r="L117">
        <v>0</v>
      </c>
    </row>
    <row r="118" spans="1:12" ht="12.75">
      <c r="A118">
        <v>9450</v>
      </c>
      <c r="B118">
        <v>1810</v>
      </c>
      <c r="C118" t="s">
        <v>87</v>
      </c>
      <c r="D118" t="s">
        <v>11</v>
      </c>
      <c r="E118" t="s">
        <v>42</v>
      </c>
      <c r="F118" t="s">
        <v>43</v>
      </c>
      <c r="G118" s="1">
        <f>DATE(2007,12,20)</f>
        <v>39436</v>
      </c>
      <c r="H118" s="1" t="s">
        <v>93</v>
      </c>
      <c r="I118">
        <v>60</v>
      </c>
      <c r="J118">
        <v>0</v>
      </c>
      <c r="K118">
        <v>0</v>
      </c>
      <c r="L118">
        <v>0</v>
      </c>
    </row>
    <row r="119" spans="1:12" ht="12.75">
      <c r="A119">
        <v>9450</v>
      </c>
      <c r="B119">
        <v>1810</v>
      </c>
      <c r="C119" t="s">
        <v>87</v>
      </c>
      <c r="D119" t="s">
        <v>11</v>
      </c>
      <c r="E119" t="s">
        <v>44</v>
      </c>
      <c r="F119" t="s">
        <v>45</v>
      </c>
      <c r="G119" s="1">
        <f>DATE(2007,12,20)</f>
        <v>39436</v>
      </c>
      <c r="H119" s="1" t="s">
        <v>93</v>
      </c>
      <c r="I119">
        <v>129</v>
      </c>
      <c r="J119">
        <v>0</v>
      </c>
      <c r="K119">
        <v>0</v>
      </c>
      <c r="L119">
        <v>0</v>
      </c>
    </row>
    <row r="120" spans="1:12" ht="12.75">
      <c r="A120">
        <v>9450</v>
      </c>
      <c r="B120">
        <v>8204</v>
      </c>
      <c r="C120" t="s">
        <v>87</v>
      </c>
      <c r="D120" t="s">
        <v>11</v>
      </c>
      <c r="E120" t="s">
        <v>42</v>
      </c>
      <c r="F120" t="s">
        <v>43</v>
      </c>
      <c r="G120" s="1">
        <f>DATE(2007,12,20)</f>
        <v>39436</v>
      </c>
      <c r="H120" s="1" t="s">
        <v>93</v>
      </c>
      <c r="I120">
        <v>49</v>
      </c>
      <c r="J120">
        <v>0</v>
      </c>
      <c r="K120">
        <v>0</v>
      </c>
      <c r="L120">
        <v>0</v>
      </c>
    </row>
    <row r="121" spans="1:12" ht="12.75">
      <c r="A121">
        <v>9450</v>
      </c>
      <c r="B121">
        <v>8210</v>
      </c>
      <c r="C121" t="s">
        <v>87</v>
      </c>
      <c r="D121" t="s">
        <v>11</v>
      </c>
      <c r="E121" t="s">
        <v>66</v>
      </c>
      <c r="F121" t="s">
        <v>67</v>
      </c>
      <c r="G121" s="1">
        <f>DATE(2007,12,20)</f>
        <v>39436</v>
      </c>
      <c r="H121" s="1" t="s">
        <v>93</v>
      </c>
      <c r="I121">
        <v>4</v>
      </c>
      <c r="J121">
        <v>0</v>
      </c>
      <c r="K121">
        <v>0</v>
      </c>
      <c r="L121">
        <v>0</v>
      </c>
    </row>
    <row r="122" spans="1:12" ht="12.75">
      <c r="A122">
        <v>9450</v>
      </c>
      <c r="B122">
        <v>1702</v>
      </c>
      <c r="C122" t="s">
        <v>86</v>
      </c>
      <c r="D122" t="s">
        <v>19</v>
      </c>
      <c r="E122" t="s">
        <v>72</v>
      </c>
      <c r="F122" t="s">
        <v>73</v>
      </c>
      <c r="G122" s="1">
        <f>DATE(2008,1,1)</f>
        <v>39448</v>
      </c>
      <c r="H122" s="1" t="s">
        <v>94</v>
      </c>
      <c r="I122">
        <v>40</v>
      </c>
      <c r="J122">
        <v>0</v>
      </c>
      <c r="K122">
        <v>0</v>
      </c>
      <c r="L122">
        <v>0</v>
      </c>
    </row>
    <row r="123" spans="1:12" ht="12.75">
      <c r="A123">
        <v>9450</v>
      </c>
      <c r="B123">
        <v>1421</v>
      </c>
      <c r="C123" t="s">
        <v>87</v>
      </c>
      <c r="D123" t="s">
        <v>11</v>
      </c>
      <c r="E123" t="s">
        <v>64</v>
      </c>
      <c r="F123" t="s">
        <v>65</v>
      </c>
      <c r="G123" s="1">
        <f>DATE(2008,1,1)</f>
        <v>39448</v>
      </c>
      <c r="H123" s="1" t="s">
        <v>94</v>
      </c>
      <c r="I123">
        <v>24</v>
      </c>
      <c r="J123">
        <v>0</v>
      </c>
      <c r="K123">
        <v>0</v>
      </c>
      <c r="L123">
        <v>0</v>
      </c>
    </row>
    <row r="124" spans="1:12" ht="12.75">
      <c r="A124">
        <v>9450</v>
      </c>
      <c r="B124">
        <v>1803</v>
      </c>
      <c r="C124" t="s">
        <v>86</v>
      </c>
      <c r="D124" t="s">
        <v>14</v>
      </c>
      <c r="E124" t="s">
        <v>15</v>
      </c>
      <c r="F124" t="s">
        <v>16</v>
      </c>
      <c r="G124" s="1">
        <f>DATE(2008,1,1)</f>
        <v>39448</v>
      </c>
      <c r="H124" s="1" t="s">
        <v>94</v>
      </c>
      <c r="I124">
        <v>40</v>
      </c>
      <c r="J124">
        <v>0</v>
      </c>
      <c r="K124">
        <v>0</v>
      </c>
      <c r="L124">
        <v>0</v>
      </c>
    </row>
    <row r="125" spans="1:12" ht="12.75">
      <c r="A125">
        <v>9450</v>
      </c>
      <c r="B125">
        <v>1810</v>
      </c>
      <c r="C125" t="s">
        <v>87</v>
      </c>
      <c r="D125" t="s">
        <v>11</v>
      </c>
      <c r="E125" t="s">
        <v>46</v>
      </c>
      <c r="F125" t="s">
        <v>47</v>
      </c>
      <c r="G125" s="1">
        <f>DATE(2008,1,3)</f>
        <v>39450</v>
      </c>
      <c r="H125" s="1" t="s">
        <v>94</v>
      </c>
      <c r="I125">
        <v>86</v>
      </c>
      <c r="J125">
        <v>0</v>
      </c>
      <c r="K125">
        <v>0</v>
      </c>
      <c r="L125">
        <v>0</v>
      </c>
    </row>
    <row r="126" spans="1:12" ht="12.75">
      <c r="A126">
        <v>9450</v>
      </c>
      <c r="B126">
        <v>1702</v>
      </c>
      <c r="C126" t="s">
        <v>86</v>
      </c>
      <c r="D126" t="s">
        <v>19</v>
      </c>
      <c r="E126" t="s">
        <v>72</v>
      </c>
      <c r="F126" t="s">
        <v>73</v>
      </c>
      <c r="G126" s="1">
        <f>DATE(2008,1,13)</f>
        <v>39460</v>
      </c>
      <c r="H126" s="1" t="s">
        <v>94</v>
      </c>
      <c r="I126">
        <v>48</v>
      </c>
      <c r="J126">
        <v>0</v>
      </c>
      <c r="K126">
        <v>0</v>
      </c>
      <c r="L126">
        <v>0</v>
      </c>
    </row>
    <row r="127" spans="1:12" ht="12.75">
      <c r="A127">
        <v>9450</v>
      </c>
      <c r="B127">
        <v>1421</v>
      </c>
      <c r="C127" t="s">
        <v>87</v>
      </c>
      <c r="D127" t="s">
        <v>11</v>
      </c>
      <c r="E127" t="s">
        <v>64</v>
      </c>
      <c r="F127" t="s">
        <v>65</v>
      </c>
      <c r="G127" s="1">
        <f>DATE(2008,1,13)</f>
        <v>39460</v>
      </c>
      <c r="H127" s="1" t="s">
        <v>94</v>
      </c>
      <c r="I127">
        <v>38</v>
      </c>
      <c r="J127">
        <v>0</v>
      </c>
      <c r="K127">
        <v>0</v>
      </c>
      <c r="L127">
        <v>0</v>
      </c>
    </row>
    <row r="128" spans="1:12" ht="12.75">
      <c r="A128">
        <v>9450</v>
      </c>
      <c r="B128">
        <v>1302</v>
      </c>
      <c r="C128" t="s">
        <v>86</v>
      </c>
      <c r="D128" t="s">
        <v>14</v>
      </c>
      <c r="E128" t="s">
        <v>74</v>
      </c>
      <c r="F128" t="s">
        <v>75</v>
      </c>
      <c r="G128" s="1">
        <f>DATE(2008,1,13)</f>
        <v>39460</v>
      </c>
      <c r="H128" s="1" t="s">
        <v>94</v>
      </c>
      <c r="I128">
        <v>52</v>
      </c>
      <c r="J128">
        <v>0</v>
      </c>
      <c r="K128">
        <v>0</v>
      </c>
      <c r="L128">
        <v>0</v>
      </c>
    </row>
    <row r="129" spans="1:12" ht="12.75">
      <c r="A129">
        <v>9450</v>
      </c>
      <c r="B129">
        <v>1803</v>
      </c>
      <c r="C129" t="s">
        <v>86</v>
      </c>
      <c r="D129" t="s">
        <v>14</v>
      </c>
      <c r="E129" t="s">
        <v>15</v>
      </c>
      <c r="F129" t="s">
        <v>16</v>
      </c>
      <c r="G129" s="1">
        <f>DATE(2008,1,13)</f>
        <v>39460</v>
      </c>
      <c r="H129" s="1" t="s">
        <v>94</v>
      </c>
      <c r="I129">
        <v>56</v>
      </c>
      <c r="J129">
        <v>0</v>
      </c>
      <c r="K129">
        <v>0</v>
      </c>
      <c r="L129">
        <v>0</v>
      </c>
    </row>
    <row r="130" spans="1:12" ht="12.75">
      <c r="A130">
        <v>9450</v>
      </c>
      <c r="B130">
        <v>1354</v>
      </c>
      <c r="C130" t="s">
        <v>86</v>
      </c>
      <c r="D130" t="s">
        <v>19</v>
      </c>
      <c r="E130" t="s">
        <v>12</v>
      </c>
      <c r="F130" t="s">
        <v>13</v>
      </c>
      <c r="G130" s="1">
        <f>DATE(2008,1,20)</f>
        <v>39467</v>
      </c>
      <c r="H130" s="1" t="s">
        <v>94</v>
      </c>
      <c r="I130">
        <v>112</v>
      </c>
      <c r="J130">
        <v>0</v>
      </c>
      <c r="K130">
        <v>0</v>
      </c>
      <c r="L130">
        <v>0</v>
      </c>
    </row>
    <row r="131" spans="1:12" ht="12.75">
      <c r="A131">
        <v>9450</v>
      </c>
      <c r="B131">
        <v>8202</v>
      </c>
      <c r="C131" t="s">
        <v>88</v>
      </c>
      <c r="D131" t="s">
        <v>11</v>
      </c>
      <c r="E131" t="s">
        <v>48</v>
      </c>
      <c r="F131" t="s">
        <v>49</v>
      </c>
      <c r="G131" s="1">
        <f>DATE(2008,1,20)</f>
        <v>39467</v>
      </c>
      <c r="H131" s="1" t="s">
        <v>94</v>
      </c>
      <c r="I131">
        <v>97</v>
      </c>
      <c r="J131">
        <v>0</v>
      </c>
      <c r="K131">
        <v>0</v>
      </c>
      <c r="L131">
        <v>0</v>
      </c>
    </row>
    <row r="132" spans="1:12" ht="12.75">
      <c r="A132">
        <v>9450</v>
      </c>
      <c r="B132">
        <v>8202</v>
      </c>
      <c r="C132" t="s">
        <v>88</v>
      </c>
      <c r="D132" t="s">
        <v>11</v>
      </c>
      <c r="E132" t="s">
        <v>52</v>
      </c>
      <c r="F132" t="s">
        <v>53</v>
      </c>
      <c r="G132" s="1">
        <f>DATE(2008,1,20)</f>
        <v>39467</v>
      </c>
      <c r="H132" s="1" t="s">
        <v>94</v>
      </c>
      <c r="I132">
        <v>51</v>
      </c>
      <c r="J132">
        <v>0</v>
      </c>
      <c r="K132">
        <v>0</v>
      </c>
      <c r="L132">
        <v>0</v>
      </c>
    </row>
    <row r="133" spans="1:12" ht="12.75">
      <c r="A133">
        <v>9450</v>
      </c>
      <c r="B133">
        <v>8202</v>
      </c>
      <c r="C133" t="s">
        <v>88</v>
      </c>
      <c r="D133" t="s">
        <v>11</v>
      </c>
      <c r="E133" t="s">
        <v>54</v>
      </c>
      <c r="F133" t="s">
        <v>55</v>
      </c>
      <c r="G133" s="1">
        <f>DATE(2008,1,20)</f>
        <v>39467</v>
      </c>
      <c r="H133" s="1" t="s">
        <v>94</v>
      </c>
      <c r="I133">
        <v>12</v>
      </c>
      <c r="J133">
        <v>0</v>
      </c>
      <c r="K133">
        <v>0</v>
      </c>
      <c r="L133">
        <v>0</v>
      </c>
    </row>
    <row r="134" spans="1:12" ht="12.75">
      <c r="A134">
        <v>9450</v>
      </c>
      <c r="B134">
        <v>1421</v>
      </c>
      <c r="C134" t="s">
        <v>88</v>
      </c>
      <c r="D134" t="s">
        <v>11</v>
      </c>
      <c r="E134" t="s">
        <v>28</v>
      </c>
      <c r="F134" t="s">
        <v>29</v>
      </c>
      <c r="G134" s="1">
        <f>DATE(2008,1,20)</f>
        <v>39467</v>
      </c>
      <c r="H134" s="1" t="s">
        <v>94</v>
      </c>
      <c r="I134">
        <v>8</v>
      </c>
      <c r="J134">
        <v>0</v>
      </c>
      <c r="K134">
        <v>0</v>
      </c>
      <c r="L134">
        <v>0</v>
      </c>
    </row>
    <row r="135" spans="1:12" ht="12.75">
      <c r="A135">
        <v>9450</v>
      </c>
      <c r="B135">
        <v>1501</v>
      </c>
      <c r="C135" t="s">
        <v>88</v>
      </c>
      <c r="D135" t="s">
        <v>11</v>
      </c>
      <c r="E135" t="s">
        <v>68</v>
      </c>
      <c r="F135" t="s">
        <v>69</v>
      </c>
      <c r="G135" s="1">
        <f>DATE(2008,1,20)</f>
        <v>39467</v>
      </c>
      <c r="H135" s="1" t="s">
        <v>94</v>
      </c>
      <c r="I135">
        <v>8</v>
      </c>
      <c r="J135">
        <v>0</v>
      </c>
      <c r="K135">
        <v>0</v>
      </c>
      <c r="L135">
        <v>0</v>
      </c>
    </row>
    <row r="136" spans="1:12" ht="12.75">
      <c r="A136">
        <v>9450</v>
      </c>
      <c r="B136">
        <v>1702</v>
      </c>
      <c r="C136" t="s">
        <v>88</v>
      </c>
      <c r="D136" t="s">
        <v>11</v>
      </c>
      <c r="E136" t="s">
        <v>68</v>
      </c>
      <c r="F136" t="s">
        <v>69</v>
      </c>
      <c r="G136" s="1">
        <f>DATE(2008,1,20)</f>
        <v>39467</v>
      </c>
      <c r="H136" s="1" t="s">
        <v>94</v>
      </c>
      <c r="I136">
        <v>77</v>
      </c>
      <c r="J136">
        <v>0</v>
      </c>
      <c r="K136">
        <v>0</v>
      </c>
      <c r="L136">
        <v>0</v>
      </c>
    </row>
    <row r="137" spans="1:12" ht="12.75">
      <c r="A137">
        <v>9450</v>
      </c>
      <c r="B137">
        <v>1803</v>
      </c>
      <c r="C137" t="s">
        <v>88</v>
      </c>
      <c r="D137" t="s">
        <v>11</v>
      </c>
      <c r="E137" t="s">
        <v>58</v>
      </c>
      <c r="F137" t="s">
        <v>59</v>
      </c>
      <c r="G137" s="1">
        <f>DATE(2008,1,20)</f>
        <v>39467</v>
      </c>
      <c r="H137" s="1" t="s">
        <v>94</v>
      </c>
      <c r="I137">
        <v>108</v>
      </c>
      <c r="J137">
        <v>0</v>
      </c>
      <c r="K137">
        <v>0</v>
      </c>
      <c r="L137">
        <v>0</v>
      </c>
    </row>
    <row r="138" spans="1:12" ht="12.75">
      <c r="A138">
        <v>9450</v>
      </c>
      <c r="B138">
        <v>8204</v>
      </c>
      <c r="C138" t="s">
        <v>88</v>
      </c>
      <c r="D138" t="s">
        <v>11</v>
      </c>
      <c r="E138" t="s">
        <v>56</v>
      </c>
      <c r="F138" t="s">
        <v>57</v>
      </c>
      <c r="G138" s="1">
        <f>DATE(2008,1,20)</f>
        <v>39467</v>
      </c>
      <c r="H138" s="1" t="s">
        <v>94</v>
      </c>
      <c r="I138">
        <v>112</v>
      </c>
      <c r="J138">
        <v>0</v>
      </c>
      <c r="K138">
        <v>0</v>
      </c>
      <c r="L138">
        <v>0</v>
      </c>
    </row>
    <row r="139" spans="1:12" ht="12.75">
      <c r="A139">
        <v>9450</v>
      </c>
      <c r="B139">
        <v>8204</v>
      </c>
      <c r="C139" t="s">
        <v>88</v>
      </c>
      <c r="D139" t="s">
        <v>11</v>
      </c>
      <c r="E139" t="s">
        <v>58</v>
      </c>
      <c r="F139" t="s">
        <v>59</v>
      </c>
      <c r="G139" s="1">
        <f>DATE(2008,1,20)</f>
        <v>39467</v>
      </c>
      <c r="H139" s="1" t="s">
        <v>94</v>
      </c>
      <c r="I139">
        <v>4</v>
      </c>
      <c r="J139">
        <v>0</v>
      </c>
      <c r="K139">
        <v>0</v>
      </c>
      <c r="L139">
        <v>0</v>
      </c>
    </row>
    <row r="140" spans="1:12" ht="12.75">
      <c r="A140">
        <v>9450</v>
      </c>
      <c r="B140">
        <v>8205</v>
      </c>
      <c r="C140" t="s">
        <v>88</v>
      </c>
      <c r="D140" t="s">
        <v>11</v>
      </c>
      <c r="E140" t="s">
        <v>60</v>
      </c>
      <c r="F140" t="s">
        <v>61</v>
      </c>
      <c r="G140" s="1">
        <f>DATE(2008,1,20)</f>
        <v>39467</v>
      </c>
      <c r="H140" s="1" t="s">
        <v>94</v>
      </c>
      <c r="I140">
        <v>47</v>
      </c>
      <c r="J140">
        <v>0</v>
      </c>
      <c r="K140">
        <v>0</v>
      </c>
      <c r="L140">
        <v>0</v>
      </c>
    </row>
    <row r="141" spans="1:12" ht="12.75">
      <c r="A141">
        <v>9450</v>
      </c>
      <c r="B141">
        <v>1302</v>
      </c>
      <c r="C141" t="s">
        <v>88</v>
      </c>
      <c r="D141" t="s">
        <v>11</v>
      </c>
      <c r="E141" t="s">
        <v>22</v>
      </c>
      <c r="F141" t="s">
        <v>23</v>
      </c>
      <c r="G141" s="1">
        <f>DATE(2008,1,20)</f>
        <v>39467</v>
      </c>
      <c r="H141" s="1" t="s">
        <v>94</v>
      </c>
      <c r="I141">
        <v>8</v>
      </c>
      <c r="J141">
        <v>0</v>
      </c>
      <c r="K141">
        <v>0</v>
      </c>
      <c r="L141">
        <v>0</v>
      </c>
    </row>
    <row r="142" spans="1:12" ht="12.75">
      <c r="A142">
        <v>9450</v>
      </c>
      <c r="B142">
        <v>1352</v>
      </c>
      <c r="C142" t="s">
        <v>88</v>
      </c>
      <c r="D142" t="s">
        <v>11</v>
      </c>
      <c r="E142" t="s">
        <v>30</v>
      </c>
      <c r="F142" t="s">
        <v>31</v>
      </c>
      <c r="G142" s="1">
        <f>DATE(2008,1,20)</f>
        <v>39467</v>
      </c>
      <c r="H142" s="1" t="s">
        <v>94</v>
      </c>
      <c r="I142">
        <v>43</v>
      </c>
      <c r="J142">
        <v>0</v>
      </c>
      <c r="K142">
        <v>0</v>
      </c>
      <c r="L142">
        <v>0</v>
      </c>
    </row>
    <row r="143" spans="1:12" ht="12.75">
      <c r="A143">
        <v>9450</v>
      </c>
      <c r="B143">
        <v>1354</v>
      </c>
      <c r="C143" t="s">
        <v>88</v>
      </c>
      <c r="D143" t="s">
        <v>11</v>
      </c>
      <c r="E143" t="s">
        <v>22</v>
      </c>
      <c r="F143" t="s">
        <v>23</v>
      </c>
      <c r="G143" s="1">
        <f>DATE(2008,1,20)</f>
        <v>39467</v>
      </c>
      <c r="H143" s="1" t="s">
        <v>94</v>
      </c>
      <c r="I143">
        <v>47</v>
      </c>
      <c r="J143">
        <v>0</v>
      </c>
      <c r="K143">
        <v>0</v>
      </c>
      <c r="L143">
        <v>0</v>
      </c>
    </row>
    <row r="144" spans="1:12" ht="12.75">
      <c r="A144">
        <v>9450</v>
      </c>
      <c r="B144">
        <v>1361</v>
      </c>
      <c r="C144" t="s">
        <v>88</v>
      </c>
      <c r="D144" t="s">
        <v>11</v>
      </c>
      <c r="E144" t="s">
        <v>22</v>
      </c>
      <c r="F144" t="s">
        <v>23</v>
      </c>
      <c r="G144" s="1">
        <f>DATE(2008,1,20)</f>
        <v>39467</v>
      </c>
      <c r="H144" s="1" t="s">
        <v>94</v>
      </c>
      <c r="I144">
        <v>25</v>
      </c>
      <c r="J144">
        <v>0</v>
      </c>
      <c r="K144">
        <v>0</v>
      </c>
      <c r="L144">
        <v>0</v>
      </c>
    </row>
    <row r="145" spans="1:12" ht="12.75">
      <c r="A145">
        <v>9450</v>
      </c>
      <c r="B145">
        <v>1451</v>
      </c>
      <c r="C145" t="s">
        <v>88</v>
      </c>
      <c r="D145" t="s">
        <v>11</v>
      </c>
      <c r="E145" t="s">
        <v>30</v>
      </c>
      <c r="F145" t="s">
        <v>31</v>
      </c>
      <c r="G145" s="1">
        <f>DATE(2008,1,20)</f>
        <v>39467</v>
      </c>
      <c r="H145" s="1" t="s">
        <v>94</v>
      </c>
      <c r="I145">
        <v>25</v>
      </c>
      <c r="J145">
        <v>0</v>
      </c>
      <c r="K145">
        <v>0</v>
      </c>
      <c r="L145">
        <v>0</v>
      </c>
    </row>
    <row r="146" spans="1:12" ht="12.75">
      <c r="A146">
        <v>9450</v>
      </c>
      <c r="B146">
        <v>1451</v>
      </c>
      <c r="C146" t="s">
        <v>88</v>
      </c>
      <c r="D146" t="s">
        <v>11</v>
      </c>
      <c r="E146" t="s">
        <v>32</v>
      </c>
      <c r="F146" t="s">
        <v>33</v>
      </c>
      <c r="G146" s="1">
        <f>DATE(2008,1,20)</f>
        <v>39467</v>
      </c>
      <c r="H146" s="1" t="s">
        <v>94</v>
      </c>
      <c r="I146">
        <v>25</v>
      </c>
      <c r="J146">
        <v>0</v>
      </c>
      <c r="K146">
        <v>0</v>
      </c>
      <c r="L146">
        <v>0</v>
      </c>
    </row>
    <row r="147" spans="1:12" ht="12.75">
      <c r="A147">
        <v>9450</v>
      </c>
      <c r="B147">
        <v>1802</v>
      </c>
      <c r="C147" t="s">
        <v>88</v>
      </c>
      <c r="D147" t="s">
        <v>11</v>
      </c>
      <c r="E147" t="s">
        <v>32</v>
      </c>
      <c r="F147" t="s">
        <v>33</v>
      </c>
      <c r="G147" s="1">
        <f>DATE(2008,1,20)</f>
        <v>39467</v>
      </c>
      <c r="H147" s="1" t="s">
        <v>94</v>
      </c>
      <c r="I147">
        <v>25</v>
      </c>
      <c r="J147">
        <v>0</v>
      </c>
      <c r="K147">
        <v>0</v>
      </c>
      <c r="L147">
        <v>0</v>
      </c>
    </row>
    <row r="148" spans="1:12" ht="12.75">
      <c r="A148">
        <v>9450</v>
      </c>
      <c r="B148">
        <v>1803</v>
      </c>
      <c r="C148" t="s">
        <v>88</v>
      </c>
      <c r="D148" t="s">
        <v>11</v>
      </c>
      <c r="E148" t="s">
        <v>40</v>
      </c>
      <c r="F148" t="s">
        <v>41</v>
      </c>
      <c r="G148" s="1">
        <f>DATE(2008,1,20)</f>
        <v>39467</v>
      </c>
      <c r="H148" s="1" t="s">
        <v>94</v>
      </c>
      <c r="I148">
        <v>22</v>
      </c>
      <c r="J148">
        <v>0</v>
      </c>
      <c r="K148">
        <v>0</v>
      </c>
      <c r="L148">
        <v>0</v>
      </c>
    </row>
    <row r="149" spans="1:12" ht="12.75">
      <c r="A149">
        <v>9450</v>
      </c>
      <c r="B149">
        <v>8203</v>
      </c>
      <c r="C149" t="s">
        <v>88</v>
      </c>
      <c r="D149" t="s">
        <v>11</v>
      </c>
      <c r="E149" t="s">
        <v>40</v>
      </c>
      <c r="F149" t="s">
        <v>41</v>
      </c>
      <c r="G149" s="1">
        <f>DATE(2008,1,20)</f>
        <v>39467</v>
      </c>
      <c r="H149" s="1" t="s">
        <v>94</v>
      </c>
      <c r="I149">
        <v>90</v>
      </c>
      <c r="J149">
        <v>0</v>
      </c>
      <c r="K149">
        <v>0</v>
      </c>
      <c r="L149">
        <v>0</v>
      </c>
    </row>
    <row r="150" spans="1:12" ht="12.75">
      <c r="A150">
        <v>9450</v>
      </c>
      <c r="B150">
        <v>8202</v>
      </c>
      <c r="C150" t="s">
        <v>87</v>
      </c>
      <c r="D150" t="s">
        <v>11</v>
      </c>
      <c r="E150" t="s">
        <v>50</v>
      </c>
      <c r="F150" t="s">
        <v>51</v>
      </c>
      <c r="G150" s="1">
        <f>DATE(2008,1,20)</f>
        <v>39467</v>
      </c>
      <c r="H150" s="1" t="s">
        <v>94</v>
      </c>
      <c r="I150">
        <v>90</v>
      </c>
      <c r="J150">
        <v>0</v>
      </c>
      <c r="K150">
        <v>0</v>
      </c>
      <c r="L150">
        <v>0</v>
      </c>
    </row>
    <row r="151" spans="1:12" ht="12.75">
      <c r="A151">
        <v>9450</v>
      </c>
      <c r="B151">
        <v>1810</v>
      </c>
      <c r="C151" t="s">
        <v>87</v>
      </c>
      <c r="D151" t="s">
        <v>11</v>
      </c>
      <c r="E151" t="s">
        <v>46</v>
      </c>
      <c r="F151" t="s">
        <v>47</v>
      </c>
      <c r="G151" s="1">
        <f>DATE(2008,1,20)</f>
        <v>39467</v>
      </c>
      <c r="H151" s="1" t="s">
        <v>94</v>
      </c>
      <c r="I151">
        <v>69</v>
      </c>
      <c r="J151">
        <v>0</v>
      </c>
      <c r="K151">
        <v>0</v>
      </c>
      <c r="L151">
        <v>0</v>
      </c>
    </row>
    <row r="152" spans="1:12" ht="12.75">
      <c r="A152">
        <v>9450</v>
      </c>
      <c r="B152">
        <v>1421</v>
      </c>
      <c r="C152" t="s">
        <v>87</v>
      </c>
      <c r="D152" t="s">
        <v>11</v>
      </c>
      <c r="E152" t="s">
        <v>24</v>
      </c>
      <c r="F152" t="s">
        <v>25</v>
      </c>
      <c r="G152" s="1">
        <f>DATE(2008,1,20)</f>
        <v>39467</v>
      </c>
      <c r="H152" s="1" t="s">
        <v>94</v>
      </c>
      <c r="I152">
        <v>25</v>
      </c>
      <c r="J152">
        <v>0</v>
      </c>
      <c r="K152">
        <v>0</v>
      </c>
      <c r="L152">
        <v>0</v>
      </c>
    </row>
    <row r="153" spans="1:12" ht="12.75">
      <c r="A153">
        <v>9450</v>
      </c>
      <c r="B153">
        <v>1802</v>
      </c>
      <c r="C153" t="s">
        <v>87</v>
      </c>
      <c r="D153" t="s">
        <v>11</v>
      </c>
      <c r="E153" t="s">
        <v>38</v>
      </c>
      <c r="F153" t="s">
        <v>39</v>
      </c>
      <c r="G153" s="1">
        <f>DATE(2008,1,20)</f>
        <v>39467</v>
      </c>
      <c r="H153" s="1" t="s">
        <v>94</v>
      </c>
      <c r="I153">
        <v>103</v>
      </c>
      <c r="J153">
        <v>0</v>
      </c>
      <c r="K153">
        <v>0</v>
      </c>
      <c r="L153">
        <v>0</v>
      </c>
    </row>
    <row r="154" spans="1:12" ht="12.75">
      <c r="A154">
        <v>9450</v>
      </c>
      <c r="B154">
        <v>1810</v>
      </c>
      <c r="C154" t="s">
        <v>87</v>
      </c>
      <c r="D154" t="s">
        <v>11</v>
      </c>
      <c r="E154" t="s">
        <v>24</v>
      </c>
      <c r="F154" t="s">
        <v>25</v>
      </c>
      <c r="G154" s="1">
        <f>DATE(2008,1,20)</f>
        <v>39467</v>
      </c>
      <c r="H154" s="1" t="s">
        <v>94</v>
      </c>
      <c r="I154">
        <v>8</v>
      </c>
      <c r="J154">
        <v>0</v>
      </c>
      <c r="K154">
        <v>0</v>
      </c>
      <c r="L154">
        <v>0</v>
      </c>
    </row>
    <row r="155" spans="1:12" ht="12.75">
      <c r="A155">
        <v>9450</v>
      </c>
      <c r="B155">
        <v>1459</v>
      </c>
      <c r="C155" t="s">
        <v>87</v>
      </c>
      <c r="D155" t="s">
        <v>11</v>
      </c>
      <c r="E155" t="s">
        <v>34</v>
      </c>
      <c r="F155" t="s">
        <v>35</v>
      </c>
      <c r="G155" s="1">
        <f>DATE(2008,1,20)</f>
        <v>39467</v>
      </c>
      <c r="H155" s="1" t="s">
        <v>94</v>
      </c>
      <c r="I155">
        <v>43</v>
      </c>
      <c r="J155">
        <v>0</v>
      </c>
      <c r="K155">
        <v>0</v>
      </c>
      <c r="L155">
        <v>0</v>
      </c>
    </row>
    <row r="156" spans="1:12" ht="12.75">
      <c r="A156">
        <v>9450</v>
      </c>
      <c r="B156">
        <v>1802</v>
      </c>
      <c r="C156" t="s">
        <v>87</v>
      </c>
      <c r="D156" t="s">
        <v>11</v>
      </c>
      <c r="E156" t="s">
        <v>36</v>
      </c>
      <c r="F156" t="s">
        <v>37</v>
      </c>
      <c r="G156" s="1">
        <f>DATE(2008,1,20)</f>
        <v>39467</v>
      </c>
      <c r="H156" s="1" t="s">
        <v>94</v>
      </c>
      <c r="I156">
        <v>25</v>
      </c>
      <c r="J156">
        <v>0</v>
      </c>
      <c r="K156">
        <v>0</v>
      </c>
      <c r="L156">
        <v>0</v>
      </c>
    </row>
    <row r="157" spans="1:12" ht="12.75">
      <c r="A157">
        <v>9450</v>
      </c>
      <c r="B157">
        <v>1810</v>
      </c>
      <c r="C157" t="s">
        <v>87</v>
      </c>
      <c r="D157" t="s">
        <v>11</v>
      </c>
      <c r="E157" t="s">
        <v>42</v>
      </c>
      <c r="F157" t="s">
        <v>43</v>
      </c>
      <c r="G157" s="1">
        <f>DATE(2008,1,20)</f>
        <v>39467</v>
      </c>
      <c r="H157" s="1" t="s">
        <v>94</v>
      </c>
      <c r="I157">
        <v>26</v>
      </c>
      <c r="J157">
        <v>0</v>
      </c>
      <c r="K157">
        <v>0</v>
      </c>
      <c r="L157">
        <v>0</v>
      </c>
    </row>
    <row r="158" spans="1:12" ht="12.75">
      <c r="A158">
        <v>9450</v>
      </c>
      <c r="B158">
        <v>1810</v>
      </c>
      <c r="C158" t="s">
        <v>87</v>
      </c>
      <c r="D158" t="s">
        <v>11</v>
      </c>
      <c r="E158" t="s">
        <v>44</v>
      </c>
      <c r="F158" t="s">
        <v>45</v>
      </c>
      <c r="G158" s="1">
        <f>DATE(2008,1,20)</f>
        <v>39467</v>
      </c>
      <c r="H158" s="1" t="s">
        <v>94</v>
      </c>
      <c r="I158">
        <v>60</v>
      </c>
      <c r="J158">
        <v>0</v>
      </c>
      <c r="K158">
        <v>0</v>
      </c>
      <c r="L158">
        <v>0</v>
      </c>
    </row>
    <row r="159" spans="1:12" ht="12.75">
      <c r="A159">
        <v>9450</v>
      </c>
      <c r="B159">
        <v>8204</v>
      </c>
      <c r="C159" t="s">
        <v>87</v>
      </c>
      <c r="D159" t="s">
        <v>11</v>
      </c>
      <c r="E159" t="s">
        <v>42</v>
      </c>
      <c r="F159" t="s">
        <v>43</v>
      </c>
      <c r="G159" s="1">
        <f>DATE(2008,1,20)</f>
        <v>39467</v>
      </c>
      <c r="H159" s="1" t="s">
        <v>94</v>
      </c>
      <c r="I159">
        <v>86</v>
      </c>
      <c r="J159">
        <v>0</v>
      </c>
      <c r="K159">
        <v>0</v>
      </c>
      <c r="L159">
        <v>0</v>
      </c>
    </row>
    <row r="160" spans="1:12" ht="12.75">
      <c r="A160">
        <v>9450</v>
      </c>
      <c r="B160">
        <v>8210</v>
      </c>
      <c r="C160" t="s">
        <v>87</v>
      </c>
      <c r="D160" t="s">
        <v>11</v>
      </c>
      <c r="E160" t="s">
        <v>66</v>
      </c>
      <c r="F160" t="s">
        <v>67</v>
      </c>
      <c r="G160" s="1">
        <f>DATE(2008,1,20)</f>
        <v>39467</v>
      </c>
      <c r="H160" s="1" t="s">
        <v>94</v>
      </c>
      <c r="I160">
        <v>4</v>
      </c>
      <c r="J160">
        <v>0</v>
      </c>
      <c r="K160">
        <v>0</v>
      </c>
      <c r="L160">
        <v>0</v>
      </c>
    </row>
    <row r="161" spans="1:12" ht="12.75">
      <c r="A161">
        <v>9450</v>
      </c>
      <c r="B161">
        <v>1501</v>
      </c>
      <c r="C161" t="s">
        <v>86</v>
      </c>
      <c r="D161" t="s">
        <v>19</v>
      </c>
      <c r="E161" t="s">
        <v>72</v>
      </c>
      <c r="F161" t="s">
        <v>73</v>
      </c>
      <c r="G161" s="1">
        <f>DATE(2008,2,1)</f>
        <v>39479</v>
      </c>
      <c r="H161" s="1" t="s">
        <v>95</v>
      </c>
      <c r="I161">
        <v>36</v>
      </c>
      <c r="J161">
        <v>0</v>
      </c>
      <c r="K161">
        <v>0</v>
      </c>
      <c r="L161">
        <v>0</v>
      </c>
    </row>
    <row r="162" spans="1:12" ht="12.75">
      <c r="A162">
        <v>9450</v>
      </c>
      <c r="B162">
        <v>1702</v>
      </c>
      <c r="C162" t="s">
        <v>86</v>
      </c>
      <c r="D162" t="s">
        <v>19</v>
      </c>
      <c r="E162" t="s">
        <v>72</v>
      </c>
      <c r="F162" t="s">
        <v>73</v>
      </c>
      <c r="G162" s="1">
        <f>DATE(2008,2,1)</f>
        <v>39479</v>
      </c>
      <c r="H162" s="1" t="s">
        <v>95</v>
      </c>
      <c r="I162">
        <v>44</v>
      </c>
      <c r="J162">
        <v>0</v>
      </c>
      <c r="K162">
        <v>0</v>
      </c>
      <c r="L162">
        <v>0</v>
      </c>
    </row>
    <row r="163" spans="1:12" ht="12.75">
      <c r="A163">
        <v>9450</v>
      </c>
      <c r="B163">
        <v>8203</v>
      </c>
      <c r="C163" t="s">
        <v>86</v>
      </c>
      <c r="D163" t="s">
        <v>19</v>
      </c>
      <c r="E163" t="s">
        <v>76</v>
      </c>
      <c r="F163" t="s">
        <v>77</v>
      </c>
      <c r="G163" s="1">
        <f>DATE(2008,2,1)</f>
        <v>39479</v>
      </c>
      <c r="H163" s="1" t="s">
        <v>95</v>
      </c>
      <c r="I163">
        <v>24</v>
      </c>
      <c r="J163">
        <v>0</v>
      </c>
      <c r="K163">
        <v>0</v>
      </c>
      <c r="L163">
        <v>0</v>
      </c>
    </row>
    <row r="164" spans="1:12" ht="12.75">
      <c r="A164">
        <v>9450</v>
      </c>
      <c r="B164">
        <v>1501</v>
      </c>
      <c r="C164" t="s">
        <v>86</v>
      </c>
      <c r="D164" t="s">
        <v>19</v>
      </c>
      <c r="E164" t="s">
        <v>72</v>
      </c>
      <c r="F164" t="s">
        <v>73</v>
      </c>
      <c r="G164" s="1">
        <f>DATE(2008,2,10)</f>
        <v>39488</v>
      </c>
      <c r="H164" s="1" t="s">
        <v>95</v>
      </c>
      <c r="I164">
        <v>24</v>
      </c>
      <c r="J164">
        <v>0</v>
      </c>
      <c r="K164">
        <v>0</v>
      </c>
      <c r="L164">
        <v>0</v>
      </c>
    </row>
    <row r="165" spans="1:12" ht="12.75">
      <c r="A165">
        <v>9450</v>
      </c>
      <c r="B165">
        <v>1702</v>
      </c>
      <c r="C165" t="s">
        <v>86</v>
      </c>
      <c r="D165" t="s">
        <v>19</v>
      </c>
      <c r="E165" t="s">
        <v>72</v>
      </c>
      <c r="F165" t="s">
        <v>73</v>
      </c>
      <c r="G165" s="1">
        <f>DATE(2008,2,10)</f>
        <v>39488</v>
      </c>
      <c r="H165" s="1" t="s">
        <v>95</v>
      </c>
      <c r="I165">
        <v>48</v>
      </c>
      <c r="J165">
        <v>0</v>
      </c>
      <c r="K165">
        <v>0</v>
      </c>
      <c r="L165">
        <v>0</v>
      </c>
    </row>
    <row r="166" spans="1:12" ht="12.75">
      <c r="A166">
        <v>9450</v>
      </c>
      <c r="B166">
        <v>8203</v>
      </c>
      <c r="C166" t="s">
        <v>86</v>
      </c>
      <c r="D166" t="s">
        <v>19</v>
      </c>
      <c r="E166" t="s">
        <v>76</v>
      </c>
      <c r="F166" t="s">
        <v>77</v>
      </c>
      <c r="G166" s="1">
        <f>DATE(2008,2,10)</f>
        <v>39488</v>
      </c>
      <c r="H166" s="1" t="s">
        <v>95</v>
      </c>
      <c r="I166">
        <v>80</v>
      </c>
      <c r="J166">
        <v>0</v>
      </c>
      <c r="K166">
        <v>0</v>
      </c>
      <c r="L166">
        <v>0</v>
      </c>
    </row>
    <row r="167" spans="1:12" ht="12.75">
      <c r="A167">
        <v>9450</v>
      </c>
      <c r="B167">
        <v>1354</v>
      </c>
      <c r="C167" t="s">
        <v>86</v>
      </c>
      <c r="D167" t="s">
        <v>19</v>
      </c>
      <c r="E167" t="s">
        <v>12</v>
      </c>
      <c r="F167" t="s">
        <v>13</v>
      </c>
      <c r="G167" s="1">
        <f>DATE(2008,2,20)</f>
        <v>39498</v>
      </c>
      <c r="H167" s="1" t="s">
        <v>95</v>
      </c>
      <c r="I167">
        <v>138</v>
      </c>
      <c r="J167">
        <v>0</v>
      </c>
      <c r="K167">
        <v>0</v>
      </c>
      <c r="L167">
        <v>0</v>
      </c>
    </row>
    <row r="168" spans="1:12" ht="12.75">
      <c r="A168">
        <v>9450</v>
      </c>
      <c r="B168">
        <v>1501</v>
      </c>
      <c r="C168" t="s">
        <v>86</v>
      </c>
      <c r="D168" t="s">
        <v>19</v>
      </c>
      <c r="E168" t="s">
        <v>12</v>
      </c>
      <c r="F168" t="s">
        <v>13</v>
      </c>
      <c r="G168" s="1">
        <f>DATE(2008,2,20)</f>
        <v>39498</v>
      </c>
      <c r="H168" s="1" t="s">
        <v>95</v>
      </c>
      <c r="I168">
        <v>17</v>
      </c>
      <c r="J168">
        <v>0</v>
      </c>
      <c r="K168">
        <v>0</v>
      </c>
      <c r="L168">
        <v>0</v>
      </c>
    </row>
    <row r="169" spans="1:12" ht="12.75">
      <c r="A169">
        <v>9450</v>
      </c>
      <c r="B169">
        <v>1501</v>
      </c>
      <c r="C169" t="s">
        <v>86</v>
      </c>
      <c r="D169" t="s">
        <v>19</v>
      </c>
      <c r="E169" t="s">
        <v>72</v>
      </c>
      <c r="F169" t="s">
        <v>73</v>
      </c>
      <c r="G169" s="1">
        <f>DATE(2008,2,24)</f>
        <v>39502</v>
      </c>
      <c r="H169" s="1" t="s">
        <v>95</v>
      </c>
      <c r="I169">
        <v>5</v>
      </c>
      <c r="J169">
        <v>0</v>
      </c>
      <c r="K169">
        <v>0</v>
      </c>
      <c r="L169">
        <v>0</v>
      </c>
    </row>
    <row r="170" spans="1:12" ht="12.75">
      <c r="A170">
        <v>9450</v>
      </c>
      <c r="B170">
        <v>1702</v>
      </c>
      <c r="C170" t="s">
        <v>86</v>
      </c>
      <c r="D170" t="s">
        <v>19</v>
      </c>
      <c r="E170" t="s">
        <v>72</v>
      </c>
      <c r="F170" t="s">
        <v>73</v>
      </c>
      <c r="G170" s="1">
        <f>DATE(2008,2,24)</f>
        <v>39502</v>
      </c>
      <c r="H170" s="1" t="s">
        <v>95</v>
      </c>
      <c r="I170">
        <v>11</v>
      </c>
      <c r="J170">
        <v>0</v>
      </c>
      <c r="K170">
        <v>0</v>
      </c>
      <c r="L170">
        <v>0</v>
      </c>
    </row>
    <row r="171" spans="1:12" ht="12.75">
      <c r="A171">
        <v>9450</v>
      </c>
      <c r="B171">
        <v>1803</v>
      </c>
      <c r="C171" t="s">
        <v>86</v>
      </c>
      <c r="D171" t="s">
        <v>19</v>
      </c>
      <c r="E171" t="s">
        <v>76</v>
      </c>
      <c r="F171" t="s">
        <v>77</v>
      </c>
      <c r="G171" s="1">
        <f>DATE(2008,2,24)</f>
        <v>39502</v>
      </c>
      <c r="H171" s="1" t="s">
        <v>95</v>
      </c>
      <c r="I171">
        <v>51</v>
      </c>
      <c r="J171">
        <v>0</v>
      </c>
      <c r="K171">
        <v>0</v>
      </c>
      <c r="L171">
        <v>0</v>
      </c>
    </row>
    <row r="172" spans="1:12" ht="12.75">
      <c r="A172">
        <v>9450</v>
      </c>
      <c r="B172">
        <v>8203</v>
      </c>
      <c r="C172" t="s">
        <v>86</v>
      </c>
      <c r="D172" t="s">
        <v>19</v>
      </c>
      <c r="E172" t="s">
        <v>76</v>
      </c>
      <c r="F172" t="s">
        <v>77</v>
      </c>
      <c r="G172" s="1">
        <f>DATE(2008,2,24)</f>
        <v>39502</v>
      </c>
      <c r="H172" s="1" t="s">
        <v>95</v>
      </c>
      <c r="I172">
        <v>16</v>
      </c>
      <c r="J172">
        <v>0</v>
      </c>
      <c r="K172">
        <v>0</v>
      </c>
      <c r="L172">
        <v>0</v>
      </c>
    </row>
    <row r="173" spans="1:12" ht="12.75">
      <c r="A173">
        <v>9450</v>
      </c>
      <c r="B173">
        <v>1302</v>
      </c>
      <c r="C173" t="s">
        <v>86</v>
      </c>
      <c r="D173" t="s">
        <v>14</v>
      </c>
      <c r="E173" t="s">
        <v>74</v>
      </c>
      <c r="F173" t="s">
        <v>75</v>
      </c>
      <c r="G173" s="1">
        <f>DATE(2008,2,1)</f>
        <v>39479</v>
      </c>
      <c r="H173" s="1" t="s">
        <v>95</v>
      </c>
      <c r="I173">
        <v>68</v>
      </c>
      <c r="J173">
        <v>0</v>
      </c>
      <c r="K173">
        <v>0</v>
      </c>
      <c r="L173">
        <v>0</v>
      </c>
    </row>
    <row r="174" spans="1:12" ht="12.75">
      <c r="A174">
        <v>9450</v>
      </c>
      <c r="B174">
        <v>1302</v>
      </c>
      <c r="C174" t="s">
        <v>86</v>
      </c>
      <c r="D174" t="s">
        <v>14</v>
      </c>
      <c r="E174" t="s">
        <v>74</v>
      </c>
      <c r="F174" t="s">
        <v>75</v>
      </c>
      <c r="G174" s="1">
        <f>DATE(2008,2,1)</f>
        <v>39479</v>
      </c>
      <c r="H174" s="1" t="s">
        <v>95</v>
      </c>
      <c r="I174">
        <v>0</v>
      </c>
      <c r="J174">
        <v>0</v>
      </c>
      <c r="K174">
        <v>29</v>
      </c>
      <c r="L174">
        <v>0</v>
      </c>
    </row>
    <row r="175" spans="1:12" ht="12.75">
      <c r="A175">
        <v>9450</v>
      </c>
      <c r="B175">
        <v>1803</v>
      </c>
      <c r="C175" t="s">
        <v>86</v>
      </c>
      <c r="D175" t="s">
        <v>14</v>
      </c>
      <c r="E175" t="s">
        <v>15</v>
      </c>
      <c r="F175" t="s">
        <v>16</v>
      </c>
      <c r="G175" s="1">
        <f>DATE(2008,2,1)</f>
        <v>39479</v>
      </c>
      <c r="H175" s="1" t="s">
        <v>95</v>
      </c>
      <c r="I175">
        <v>64</v>
      </c>
      <c r="J175">
        <v>0</v>
      </c>
      <c r="K175">
        <v>0</v>
      </c>
      <c r="L175">
        <v>0</v>
      </c>
    </row>
    <row r="176" spans="1:12" ht="12.75">
      <c r="A176">
        <v>9450</v>
      </c>
      <c r="B176">
        <v>1302</v>
      </c>
      <c r="C176" t="s">
        <v>86</v>
      </c>
      <c r="D176" t="s">
        <v>14</v>
      </c>
      <c r="E176" t="s">
        <v>74</v>
      </c>
      <c r="F176" t="s">
        <v>75</v>
      </c>
      <c r="G176" s="1">
        <f>DATE(2008,2,10)</f>
        <v>39488</v>
      </c>
      <c r="H176" s="1" t="s">
        <v>95</v>
      </c>
      <c r="I176">
        <v>66</v>
      </c>
      <c r="J176">
        <v>0</v>
      </c>
      <c r="K176">
        <v>0</v>
      </c>
      <c r="L176">
        <v>0</v>
      </c>
    </row>
    <row r="177" spans="1:12" ht="12.75">
      <c r="A177">
        <v>9450</v>
      </c>
      <c r="B177">
        <v>1302</v>
      </c>
      <c r="C177" t="s">
        <v>86</v>
      </c>
      <c r="D177" t="s">
        <v>14</v>
      </c>
      <c r="E177" t="s">
        <v>74</v>
      </c>
      <c r="F177" t="s">
        <v>75</v>
      </c>
      <c r="G177" s="1">
        <f>DATE(2008,2,10)</f>
        <v>39488</v>
      </c>
      <c r="H177" s="1" t="s">
        <v>95</v>
      </c>
      <c r="I177">
        <v>0</v>
      </c>
      <c r="J177">
        <v>0</v>
      </c>
      <c r="K177">
        <v>19</v>
      </c>
      <c r="L177">
        <v>0</v>
      </c>
    </row>
    <row r="178" spans="1:12" ht="12.75">
      <c r="A178">
        <v>9450</v>
      </c>
      <c r="B178">
        <v>1803</v>
      </c>
      <c r="C178" t="s">
        <v>86</v>
      </c>
      <c r="D178" t="s">
        <v>14</v>
      </c>
      <c r="E178" t="s">
        <v>15</v>
      </c>
      <c r="F178" t="s">
        <v>16</v>
      </c>
      <c r="G178" s="1">
        <f>DATE(2008,2,10)</f>
        <v>39488</v>
      </c>
      <c r="H178" s="1" t="s">
        <v>95</v>
      </c>
      <c r="I178">
        <v>64</v>
      </c>
      <c r="J178">
        <v>0</v>
      </c>
      <c r="K178">
        <v>0</v>
      </c>
      <c r="L178">
        <v>0</v>
      </c>
    </row>
    <row r="179" spans="1:12" ht="12.75">
      <c r="A179">
        <v>9450</v>
      </c>
      <c r="B179">
        <v>1302</v>
      </c>
      <c r="C179" t="s">
        <v>86</v>
      </c>
      <c r="D179" t="s">
        <v>14</v>
      </c>
      <c r="E179" t="s">
        <v>74</v>
      </c>
      <c r="F179" t="s">
        <v>75</v>
      </c>
      <c r="G179" s="1">
        <f>DATE(2008,2,24)</f>
        <v>39502</v>
      </c>
      <c r="H179" s="1" t="s">
        <v>95</v>
      </c>
      <c r="I179">
        <v>16</v>
      </c>
      <c r="J179">
        <v>0</v>
      </c>
      <c r="K179">
        <v>0</v>
      </c>
      <c r="L179">
        <v>0</v>
      </c>
    </row>
    <row r="180" spans="1:12" ht="12.75">
      <c r="A180">
        <v>9450</v>
      </c>
      <c r="B180">
        <v>1302</v>
      </c>
      <c r="C180" t="s">
        <v>86</v>
      </c>
      <c r="D180" t="s">
        <v>14</v>
      </c>
      <c r="E180" t="s">
        <v>15</v>
      </c>
      <c r="F180" t="s">
        <v>16</v>
      </c>
      <c r="G180" s="1">
        <f>DATE(2008,2,24)</f>
        <v>39502</v>
      </c>
      <c r="H180" s="1" t="s">
        <v>95</v>
      </c>
      <c r="I180">
        <v>6</v>
      </c>
      <c r="J180">
        <v>0</v>
      </c>
      <c r="K180">
        <v>0</v>
      </c>
      <c r="L180">
        <v>0</v>
      </c>
    </row>
    <row r="181" spans="1:14" ht="12.75">
      <c r="A181">
        <v>9450</v>
      </c>
      <c r="B181">
        <v>1803</v>
      </c>
      <c r="C181" t="s">
        <v>86</v>
      </c>
      <c r="D181" t="s">
        <v>14</v>
      </c>
      <c r="E181" t="s">
        <v>15</v>
      </c>
      <c r="F181" t="s">
        <v>16</v>
      </c>
      <c r="G181" s="1">
        <f>DATE(2008,2,24)</f>
        <v>39502</v>
      </c>
      <c r="H181" s="1" t="s">
        <v>95</v>
      </c>
      <c r="I181">
        <v>58</v>
      </c>
      <c r="J181">
        <v>0</v>
      </c>
      <c r="K181">
        <v>0</v>
      </c>
      <c r="L181">
        <v>0</v>
      </c>
      <c r="M181">
        <f>SUM(I161:I172)</f>
        <v>494</v>
      </c>
      <c r="N181">
        <f>+M181/150</f>
        <v>3.2933333333333334</v>
      </c>
    </row>
    <row r="182" spans="1:14" ht="12.75">
      <c r="A182">
        <v>9450</v>
      </c>
      <c r="B182">
        <v>1302</v>
      </c>
      <c r="C182" t="s">
        <v>88</v>
      </c>
      <c r="D182" t="s">
        <v>11</v>
      </c>
      <c r="E182" t="s">
        <v>68</v>
      </c>
      <c r="F182" t="s">
        <v>69</v>
      </c>
      <c r="G182" s="1">
        <f>DATE(2008,2,3)</f>
        <v>39481</v>
      </c>
      <c r="H182" s="1" t="s">
        <v>95</v>
      </c>
      <c r="I182">
        <v>17</v>
      </c>
      <c r="J182">
        <v>0</v>
      </c>
      <c r="K182">
        <v>0</v>
      </c>
      <c r="L182">
        <v>0</v>
      </c>
      <c r="M182">
        <f>SUM(I173:I181)</f>
        <v>342</v>
      </c>
      <c r="N182">
        <f>+M182/240</f>
        <v>1.425</v>
      </c>
    </row>
    <row r="183" spans="1:14" ht="12.75">
      <c r="A183">
        <v>9450</v>
      </c>
      <c r="B183">
        <v>1501</v>
      </c>
      <c r="C183" t="s">
        <v>88</v>
      </c>
      <c r="D183" t="s">
        <v>11</v>
      </c>
      <c r="E183" t="s">
        <v>68</v>
      </c>
      <c r="F183" t="s">
        <v>69</v>
      </c>
      <c r="G183" s="1">
        <f>DATE(2008,2,3)</f>
        <v>39481</v>
      </c>
      <c r="H183" s="1" t="s">
        <v>95</v>
      </c>
      <c r="I183">
        <v>60</v>
      </c>
      <c r="J183">
        <v>0</v>
      </c>
      <c r="K183">
        <v>0</v>
      </c>
      <c r="L183">
        <v>0</v>
      </c>
      <c r="N183">
        <f>SUM(N181:N182)</f>
        <v>4.718333333333334</v>
      </c>
    </row>
    <row r="184" spans="1:12" ht="12.75">
      <c r="A184">
        <v>9450</v>
      </c>
      <c r="B184">
        <v>1701</v>
      </c>
      <c r="C184" t="s">
        <v>88</v>
      </c>
      <c r="D184" t="s">
        <v>11</v>
      </c>
      <c r="E184" t="s">
        <v>68</v>
      </c>
      <c r="F184" t="s">
        <v>69</v>
      </c>
      <c r="G184" s="1">
        <f>DATE(2008,2,3)</f>
        <v>39481</v>
      </c>
      <c r="H184" s="1" t="s">
        <v>95</v>
      </c>
      <c r="I184">
        <v>8</v>
      </c>
      <c r="J184">
        <v>0</v>
      </c>
      <c r="K184">
        <v>0</v>
      </c>
      <c r="L184">
        <v>0</v>
      </c>
    </row>
    <row r="185" spans="1:12" ht="12.75">
      <c r="A185">
        <v>9450</v>
      </c>
      <c r="B185">
        <v>8202</v>
      </c>
      <c r="C185" t="s">
        <v>88</v>
      </c>
      <c r="D185" t="s">
        <v>11</v>
      </c>
      <c r="E185" t="s">
        <v>48</v>
      </c>
      <c r="F185" t="s">
        <v>49</v>
      </c>
      <c r="G185" s="1">
        <f>DATE(2008,2,20)</f>
        <v>39498</v>
      </c>
      <c r="H185" s="1" t="s">
        <v>95</v>
      </c>
      <c r="I185">
        <v>108</v>
      </c>
      <c r="J185">
        <v>0</v>
      </c>
      <c r="K185">
        <v>0</v>
      </c>
      <c r="L185">
        <v>0</v>
      </c>
    </row>
    <row r="186" spans="1:12" ht="12.75">
      <c r="A186">
        <v>9450</v>
      </c>
      <c r="B186">
        <v>8202</v>
      </c>
      <c r="C186" t="s">
        <v>88</v>
      </c>
      <c r="D186" t="s">
        <v>11</v>
      </c>
      <c r="E186" t="s">
        <v>52</v>
      </c>
      <c r="F186" t="s">
        <v>53</v>
      </c>
      <c r="G186" s="1">
        <f>DATE(2008,2,20)</f>
        <v>39498</v>
      </c>
      <c r="H186" s="1" t="s">
        <v>95</v>
      </c>
      <c r="I186">
        <v>138</v>
      </c>
      <c r="J186">
        <v>0</v>
      </c>
      <c r="K186">
        <v>0</v>
      </c>
      <c r="L186">
        <v>0</v>
      </c>
    </row>
    <row r="187" spans="1:12" ht="12.75">
      <c r="A187">
        <v>9450</v>
      </c>
      <c r="B187">
        <v>8202</v>
      </c>
      <c r="C187" t="s">
        <v>88</v>
      </c>
      <c r="D187" t="s">
        <v>11</v>
      </c>
      <c r="E187" t="s">
        <v>54</v>
      </c>
      <c r="F187" t="s">
        <v>55</v>
      </c>
      <c r="G187" s="1">
        <f>DATE(2008,2,20)</f>
        <v>39498</v>
      </c>
      <c r="H187" s="1" t="s">
        <v>95</v>
      </c>
      <c r="I187">
        <v>17</v>
      </c>
      <c r="J187">
        <v>0</v>
      </c>
      <c r="K187">
        <v>0</v>
      </c>
      <c r="L187">
        <v>0</v>
      </c>
    </row>
    <row r="188" spans="1:12" ht="12.75">
      <c r="A188">
        <v>9450</v>
      </c>
      <c r="B188">
        <v>1352</v>
      </c>
      <c r="C188" t="s">
        <v>88</v>
      </c>
      <c r="D188" t="s">
        <v>11</v>
      </c>
      <c r="E188" t="s">
        <v>68</v>
      </c>
      <c r="F188" t="s">
        <v>69</v>
      </c>
      <c r="G188" s="1">
        <f>DATE(2008,2,20)</f>
        <v>39498</v>
      </c>
      <c r="H188" s="1" t="s">
        <v>95</v>
      </c>
      <c r="I188">
        <v>17</v>
      </c>
      <c r="J188">
        <v>0</v>
      </c>
      <c r="K188">
        <v>0</v>
      </c>
      <c r="L188">
        <v>0</v>
      </c>
    </row>
    <row r="189" spans="1:12" ht="12.75">
      <c r="A189">
        <v>9450</v>
      </c>
      <c r="B189">
        <v>1421</v>
      </c>
      <c r="C189" t="s">
        <v>88</v>
      </c>
      <c r="D189" t="s">
        <v>11</v>
      </c>
      <c r="E189" t="s">
        <v>28</v>
      </c>
      <c r="F189" t="s">
        <v>29</v>
      </c>
      <c r="G189" s="1">
        <f>DATE(2008,2,20)</f>
        <v>39498</v>
      </c>
      <c r="H189" s="1" t="s">
        <v>95</v>
      </c>
      <c r="I189">
        <v>8</v>
      </c>
      <c r="J189">
        <v>0</v>
      </c>
      <c r="K189">
        <v>0</v>
      </c>
      <c r="L189">
        <v>0</v>
      </c>
    </row>
    <row r="190" spans="1:12" ht="12.75">
      <c r="A190">
        <v>9450</v>
      </c>
      <c r="B190">
        <v>1501</v>
      </c>
      <c r="C190" t="s">
        <v>88</v>
      </c>
      <c r="D190" t="s">
        <v>11</v>
      </c>
      <c r="E190" t="s">
        <v>68</v>
      </c>
      <c r="F190" t="s">
        <v>69</v>
      </c>
      <c r="G190" s="1">
        <f>DATE(2008,2,20)</f>
        <v>39498</v>
      </c>
      <c r="H190" s="1" t="s">
        <v>95</v>
      </c>
      <c r="I190">
        <v>8</v>
      </c>
      <c r="J190">
        <v>0</v>
      </c>
      <c r="K190">
        <v>0</v>
      </c>
      <c r="L190">
        <v>0</v>
      </c>
    </row>
    <row r="191" spans="1:12" ht="12.75">
      <c r="A191">
        <v>9450</v>
      </c>
      <c r="B191">
        <v>1702</v>
      </c>
      <c r="C191" t="s">
        <v>88</v>
      </c>
      <c r="D191" t="s">
        <v>11</v>
      </c>
      <c r="E191" t="s">
        <v>68</v>
      </c>
      <c r="F191" t="s">
        <v>69</v>
      </c>
      <c r="G191" s="1">
        <f>DATE(2008,2,20)</f>
        <v>39498</v>
      </c>
      <c r="H191" s="1" t="s">
        <v>95</v>
      </c>
      <c r="I191">
        <v>138</v>
      </c>
      <c r="J191">
        <v>0</v>
      </c>
      <c r="K191">
        <v>0</v>
      </c>
      <c r="L191">
        <v>0</v>
      </c>
    </row>
    <row r="192" spans="1:12" ht="12.75">
      <c r="A192">
        <v>9450</v>
      </c>
      <c r="B192">
        <v>1803</v>
      </c>
      <c r="C192" t="s">
        <v>88</v>
      </c>
      <c r="D192" t="s">
        <v>11</v>
      </c>
      <c r="E192" t="s">
        <v>58</v>
      </c>
      <c r="F192" t="s">
        <v>59</v>
      </c>
      <c r="G192" s="1">
        <f>DATE(2008,2,20)</f>
        <v>39498</v>
      </c>
      <c r="H192" s="1" t="s">
        <v>95</v>
      </c>
      <c r="I192">
        <v>17</v>
      </c>
      <c r="J192">
        <v>0</v>
      </c>
      <c r="K192">
        <v>0</v>
      </c>
      <c r="L192">
        <v>0</v>
      </c>
    </row>
    <row r="193" spans="1:12" ht="12.75">
      <c r="A193">
        <v>9450</v>
      </c>
      <c r="B193">
        <v>8204</v>
      </c>
      <c r="C193" t="s">
        <v>88</v>
      </c>
      <c r="D193" t="s">
        <v>11</v>
      </c>
      <c r="E193" t="s">
        <v>56</v>
      </c>
      <c r="F193" t="s">
        <v>57</v>
      </c>
      <c r="G193" s="1">
        <f>DATE(2008,2,20)</f>
        <v>39498</v>
      </c>
      <c r="H193" s="1" t="s">
        <v>95</v>
      </c>
      <c r="I193">
        <v>164</v>
      </c>
      <c r="J193">
        <v>0</v>
      </c>
      <c r="K193">
        <v>0</v>
      </c>
      <c r="L193">
        <v>0</v>
      </c>
    </row>
    <row r="194" spans="1:12" ht="12.75">
      <c r="A194">
        <v>9450</v>
      </c>
      <c r="B194">
        <v>8204</v>
      </c>
      <c r="C194" t="s">
        <v>88</v>
      </c>
      <c r="D194" t="s">
        <v>11</v>
      </c>
      <c r="E194" t="s">
        <v>58</v>
      </c>
      <c r="F194" t="s">
        <v>59</v>
      </c>
      <c r="G194" s="1">
        <f>DATE(2008,2,20)</f>
        <v>39498</v>
      </c>
      <c r="H194" s="1" t="s">
        <v>95</v>
      </c>
      <c r="I194">
        <v>155</v>
      </c>
      <c r="J194">
        <v>0</v>
      </c>
      <c r="K194">
        <v>0</v>
      </c>
      <c r="L194">
        <v>0</v>
      </c>
    </row>
    <row r="195" spans="1:12" ht="12.75">
      <c r="A195">
        <v>9450</v>
      </c>
      <c r="B195">
        <v>8205</v>
      </c>
      <c r="C195" t="s">
        <v>88</v>
      </c>
      <c r="D195" t="s">
        <v>11</v>
      </c>
      <c r="E195" t="s">
        <v>60</v>
      </c>
      <c r="F195" t="s">
        <v>61</v>
      </c>
      <c r="G195" s="1">
        <f>DATE(2008,2,20)</f>
        <v>39498</v>
      </c>
      <c r="H195" s="1" t="s">
        <v>95</v>
      </c>
      <c r="I195">
        <v>43</v>
      </c>
      <c r="J195">
        <v>0</v>
      </c>
      <c r="K195">
        <v>0</v>
      </c>
      <c r="L195">
        <v>0</v>
      </c>
    </row>
    <row r="196" spans="1:12" ht="12.75">
      <c r="A196">
        <v>9450</v>
      </c>
      <c r="B196">
        <v>1302</v>
      </c>
      <c r="C196" t="s">
        <v>88</v>
      </c>
      <c r="D196" t="s">
        <v>11</v>
      </c>
      <c r="E196" t="s">
        <v>22</v>
      </c>
      <c r="F196" t="s">
        <v>23</v>
      </c>
      <c r="G196" s="1">
        <f>DATE(2008,2,20)</f>
        <v>39498</v>
      </c>
      <c r="H196" s="1" t="s">
        <v>95</v>
      </c>
      <c r="I196">
        <v>8</v>
      </c>
      <c r="J196">
        <v>0</v>
      </c>
      <c r="K196">
        <v>0</v>
      </c>
      <c r="L196">
        <v>0</v>
      </c>
    </row>
    <row r="197" spans="1:12" ht="12.75">
      <c r="A197">
        <v>9450</v>
      </c>
      <c r="B197">
        <v>1352</v>
      </c>
      <c r="C197" t="s">
        <v>88</v>
      </c>
      <c r="D197" t="s">
        <v>11</v>
      </c>
      <c r="E197" t="s">
        <v>30</v>
      </c>
      <c r="F197" t="s">
        <v>31</v>
      </c>
      <c r="G197" s="1">
        <f>DATE(2008,2,20)</f>
        <v>39498</v>
      </c>
      <c r="H197" s="1" t="s">
        <v>95</v>
      </c>
      <c r="I197">
        <v>51</v>
      </c>
      <c r="J197">
        <v>0</v>
      </c>
      <c r="K197">
        <v>0</v>
      </c>
      <c r="L197">
        <v>0</v>
      </c>
    </row>
    <row r="198" spans="1:12" ht="12.75">
      <c r="A198">
        <v>9450</v>
      </c>
      <c r="B198">
        <v>1354</v>
      </c>
      <c r="C198" t="s">
        <v>88</v>
      </c>
      <c r="D198" t="s">
        <v>11</v>
      </c>
      <c r="E198" t="s">
        <v>22</v>
      </c>
      <c r="F198" t="s">
        <v>23</v>
      </c>
      <c r="G198" s="1">
        <f>DATE(2008,2,20)</f>
        <v>39498</v>
      </c>
      <c r="H198" s="1" t="s">
        <v>95</v>
      </c>
      <c r="I198">
        <v>56</v>
      </c>
      <c r="J198">
        <v>0</v>
      </c>
      <c r="K198">
        <v>0</v>
      </c>
      <c r="L198">
        <v>0</v>
      </c>
    </row>
    <row r="199" spans="1:12" ht="12.75">
      <c r="A199">
        <v>9450</v>
      </c>
      <c r="B199">
        <v>1361</v>
      </c>
      <c r="C199" t="s">
        <v>88</v>
      </c>
      <c r="D199" t="s">
        <v>11</v>
      </c>
      <c r="E199" t="s">
        <v>22</v>
      </c>
      <c r="F199" t="s">
        <v>23</v>
      </c>
      <c r="G199" s="1">
        <f>DATE(2008,2,20)</f>
        <v>39498</v>
      </c>
      <c r="H199" s="1" t="s">
        <v>95</v>
      </c>
      <c r="I199">
        <v>43</v>
      </c>
      <c r="J199">
        <v>0</v>
      </c>
      <c r="K199">
        <v>0</v>
      </c>
      <c r="L199">
        <v>0</v>
      </c>
    </row>
    <row r="200" spans="1:12" ht="12.75">
      <c r="A200">
        <v>9450</v>
      </c>
      <c r="B200">
        <v>1451</v>
      </c>
      <c r="C200" t="s">
        <v>88</v>
      </c>
      <c r="D200" t="s">
        <v>11</v>
      </c>
      <c r="E200" t="s">
        <v>30</v>
      </c>
      <c r="F200" t="s">
        <v>31</v>
      </c>
      <c r="G200" s="1">
        <f>DATE(2008,2,20)</f>
        <v>39498</v>
      </c>
      <c r="H200" s="1" t="s">
        <v>95</v>
      </c>
      <c r="I200">
        <v>47</v>
      </c>
      <c r="J200">
        <v>0</v>
      </c>
      <c r="K200">
        <v>0</v>
      </c>
      <c r="L200">
        <v>0</v>
      </c>
    </row>
    <row r="201" spans="1:12" ht="12.75">
      <c r="A201">
        <v>9450</v>
      </c>
      <c r="B201">
        <v>1451</v>
      </c>
      <c r="C201" t="s">
        <v>88</v>
      </c>
      <c r="D201" t="s">
        <v>11</v>
      </c>
      <c r="E201" t="s">
        <v>32</v>
      </c>
      <c r="F201" t="s">
        <v>33</v>
      </c>
      <c r="G201" s="1">
        <f>DATE(2008,2,20)</f>
        <v>39498</v>
      </c>
      <c r="H201" s="1" t="s">
        <v>95</v>
      </c>
      <c r="I201">
        <v>34</v>
      </c>
      <c r="J201">
        <v>0</v>
      </c>
      <c r="K201">
        <v>0</v>
      </c>
      <c r="L201">
        <v>0</v>
      </c>
    </row>
    <row r="202" spans="1:12" ht="12.75">
      <c r="A202">
        <v>9450</v>
      </c>
      <c r="B202">
        <v>1701</v>
      </c>
      <c r="C202" t="s">
        <v>88</v>
      </c>
      <c r="D202" t="s">
        <v>11</v>
      </c>
      <c r="E202" t="s">
        <v>32</v>
      </c>
      <c r="F202" t="s">
        <v>33</v>
      </c>
      <c r="G202" s="1">
        <f>DATE(2008,2,20)</f>
        <v>39498</v>
      </c>
      <c r="H202" s="1" t="s">
        <v>95</v>
      </c>
      <c r="I202">
        <v>17</v>
      </c>
      <c r="J202">
        <v>0</v>
      </c>
      <c r="K202">
        <v>0</v>
      </c>
      <c r="L202">
        <v>0</v>
      </c>
    </row>
    <row r="203" spans="1:12" ht="12.75">
      <c r="A203">
        <v>9450</v>
      </c>
      <c r="B203">
        <v>1802</v>
      </c>
      <c r="C203" t="s">
        <v>88</v>
      </c>
      <c r="D203" t="s">
        <v>11</v>
      </c>
      <c r="E203" t="s">
        <v>32</v>
      </c>
      <c r="F203" t="s">
        <v>33</v>
      </c>
      <c r="G203" s="1">
        <f>DATE(2008,2,20)</f>
        <v>39498</v>
      </c>
      <c r="H203" s="1" t="s">
        <v>95</v>
      </c>
      <c r="I203">
        <v>17</v>
      </c>
      <c r="J203">
        <v>0</v>
      </c>
      <c r="K203">
        <v>0</v>
      </c>
      <c r="L203">
        <v>0</v>
      </c>
    </row>
    <row r="204" spans="1:12" ht="12.75">
      <c r="A204">
        <v>9450</v>
      </c>
      <c r="B204">
        <v>1803</v>
      </c>
      <c r="C204" t="s">
        <v>88</v>
      </c>
      <c r="D204" t="s">
        <v>11</v>
      </c>
      <c r="E204" t="s">
        <v>40</v>
      </c>
      <c r="F204" t="s">
        <v>41</v>
      </c>
      <c r="G204" s="1">
        <f>DATE(2008,2,20)</f>
        <v>39498</v>
      </c>
      <c r="H204" s="1" t="s">
        <v>95</v>
      </c>
      <c r="I204">
        <v>36</v>
      </c>
      <c r="J204">
        <v>0</v>
      </c>
      <c r="K204">
        <v>0</v>
      </c>
      <c r="L204">
        <v>0</v>
      </c>
    </row>
    <row r="205" spans="1:12" ht="12.75">
      <c r="A205">
        <v>9450</v>
      </c>
      <c r="B205">
        <v>8203</v>
      </c>
      <c r="C205" t="s">
        <v>88</v>
      </c>
      <c r="D205" t="s">
        <v>11</v>
      </c>
      <c r="E205" t="s">
        <v>40</v>
      </c>
      <c r="F205" t="s">
        <v>41</v>
      </c>
      <c r="G205" s="1">
        <f>DATE(2008,2,20)</f>
        <v>39498</v>
      </c>
      <c r="H205" s="1" t="s">
        <v>95</v>
      </c>
      <c r="I205">
        <v>128</v>
      </c>
      <c r="J205">
        <v>0</v>
      </c>
      <c r="K205">
        <v>0</v>
      </c>
      <c r="L205">
        <v>0</v>
      </c>
    </row>
    <row r="206" spans="1:12" ht="12.75">
      <c r="A206">
        <v>9450</v>
      </c>
      <c r="B206">
        <v>4301</v>
      </c>
      <c r="C206" t="s">
        <v>90</v>
      </c>
      <c r="D206" t="s">
        <v>11</v>
      </c>
      <c r="E206" t="s">
        <v>78</v>
      </c>
      <c r="F206" t="s">
        <v>79</v>
      </c>
      <c r="G206" s="1">
        <f>DATE(2008,2,20)</f>
        <v>39498</v>
      </c>
      <c r="H206" s="1" t="s">
        <v>95</v>
      </c>
      <c r="I206">
        <v>4</v>
      </c>
      <c r="J206">
        <v>0</v>
      </c>
      <c r="K206">
        <v>0</v>
      </c>
      <c r="L206">
        <v>0</v>
      </c>
    </row>
    <row r="207" spans="1:12" ht="12.75">
      <c r="A207">
        <v>9450</v>
      </c>
      <c r="B207">
        <v>4401</v>
      </c>
      <c r="C207" t="s">
        <v>90</v>
      </c>
      <c r="D207" t="s">
        <v>11</v>
      </c>
      <c r="E207" t="s">
        <v>78</v>
      </c>
      <c r="F207" t="s">
        <v>79</v>
      </c>
      <c r="G207" s="1">
        <f>DATE(2008,2,20)</f>
        <v>39498</v>
      </c>
      <c r="H207" s="1" t="s">
        <v>95</v>
      </c>
      <c r="I207">
        <v>8</v>
      </c>
      <c r="J207">
        <v>0</v>
      </c>
      <c r="K207">
        <v>0</v>
      </c>
      <c r="L207">
        <v>0</v>
      </c>
    </row>
    <row r="208" spans="1:12" ht="12.75">
      <c r="A208">
        <v>9450</v>
      </c>
      <c r="B208">
        <v>1421</v>
      </c>
      <c r="C208" t="s">
        <v>87</v>
      </c>
      <c r="D208" t="s">
        <v>11</v>
      </c>
      <c r="E208" t="s">
        <v>64</v>
      </c>
      <c r="F208" t="s">
        <v>65</v>
      </c>
      <c r="G208" s="1">
        <f>DATE(2008,2,1)</f>
        <v>39479</v>
      </c>
      <c r="H208" s="1" t="s">
        <v>95</v>
      </c>
      <c r="I208">
        <v>48</v>
      </c>
      <c r="J208">
        <v>0</v>
      </c>
      <c r="K208">
        <v>0</v>
      </c>
      <c r="L208">
        <v>0</v>
      </c>
    </row>
    <row r="209" spans="1:12" ht="12.75">
      <c r="A209">
        <v>9450</v>
      </c>
      <c r="B209">
        <v>1421</v>
      </c>
      <c r="C209" t="s">
        <v>87</v>
      </c>
      <c r="D209" t="s">
        <v>11</v>
      </c>
      <c r="E209" t="s">
        <v>64</v>
      </c>
      <c r="F209" t="s">
        <v>65</v>
      </c>
      <c r="G209" s="1">
        <f>DATE(2008,2,10)</f>
        <v>39488</v>
      </c>
      <c r="H209" s="1" t="s">
        <v>95</v>
      </c>
      <c r="I209">
        <v>48</v>
      </c>
      <c r="J209">
        <v>0</v>
      </c>
      <c r="K209">
        <v>0</v>
      </c>
      <c r="L209">
        <v>0</v>
      </c>
    </row>
    <row r="210" spans="1:12" ht="12.75">
      <c r="A210">
        <v>9450</v>
      </c>
      <c r="B210">
        <v>1459</v>
      </c>
      <c r="C210" t="s">
        <v>87</v>
      </c>
      <c r="D210" t="s">
        <v>11</v>
      </c>
      <c r="E210" t="s">
        <v>34</v>
      </c>
      <c r="F210" t="s">
        <v>35</v>
      </c>
      <c r="G210" s="1">
        <f>DATE(2008,2,20)</f>
        <v>39498</v>
      </c>
      <c r="H210" s="1" t="s">
        <v>95</v>
      </c>
      <c r="I210">
        <v>51</v>
      </c>
      <c r="J210">
        <v>0</v>
      </c>
      <c r="K210">
        <v>0</v>
      </c>
      <c r="L210">
        <v>0</v>
      </c>
    </row>
    <row r="211" spans="1:12" ht="12.75">
      <c r="A211">
        <v>9450</v>
      </c>
      <c r="B211">
        <v>1810</v>
      </c>
      <c r="C211" t="s">
        <v>87</v>
      </c>
      <c r="D211" t="s">
        <v>11</v>
      </c>
      <c r="E211" t="s">
        <v>34</v>
      </c>
      <c r="F211" t="s">
        <v>35</v>
      </c>
      <c r="G211" s="1">
        <f>DATE(2008,2,20)</f>
        <v>39498</v>
      </c>
      <c r="H211" s="1" t="s">
        <v>95</v>
      </c>
      <c r="I211">
        <v>8</v>
      </c>
      <c r="J211">
        <v>0</v>
      </c>
      <c r="K211">
        <v>0</v>
      </c>
      <c r="L211">
        <v>0</v>
      </c>
    </row>
    <row r="212" spans="1:12" ht="12.75">
      <c r="A212">
        <v>9450</v>
      </c>
      <c r="B212">
        <v>8202</v>
      </c>
      <c r="C212" t="s">
        <v>87</v>
      </c>
      <c r="D212" t="s">
        <v>11</v>
      </c>
      <c r="E212" t="s">
        <v>50</v>
      </c>
      <c r="F212" t="s">
        <v>51</v>
      </c>
      <c r="G212" s="1">
        <f>DATE(2008,2,20)</f>
        <v>39498</v>
      </c>
      <c r="H212" s="1" t="s">
        <v>95</v>
      </c>
      <c r="I212">
        <v>103</v>
      </c>
      <c r="J212">
        <v>0</v>
      </c>
      <c r="K212">
        <v>0</v>
      </c>
      <c r="L212">
        <v>0</v>
      </c>
    </row>
    <row r="213" spans="1:12" ht="12.75">
      <c r="A213">
        <v>9450</v>
      </c>
      <c r="B213">
        <v>1810</v>
      </c>
      <c r="C213" t="s">
        <v>87</v>
      </c>
      <c r="D213" t="s">
        <v>11</v>
      </c>
      <c r="E213" t="s">
        <v>46</v>
      </c>
      <c r="F213" t="s">
        <v>47</v>
      </c>
      <c r="G213" s="1">
        <f>DATE(2008,2,20)</f>
        <v>39498</v>
      </c>
      <c r="H213" s="1" t="s">
        <v>95</v>
      </c>
      <c r="I213">
        <v>95</v>
      </c>
      <c r="J213">
        <v>0</v>
      </c>
      <c r="K213">
        <v>0</v>
      </c>
      <c r="L213">
        <v>0</v>
      </c>
    </row>
    <row r="214" spans="1:12" ht="12.75">
      <c r="A214">
        <v>9450</v>
      </c>
      <c r="B214">
        <v>1421</v>
      </c>
      <c r="C214" t="s">
        <v>87</v>
      </c>
      <c r="D214" t="s">
        <v>11</v>
      </c>
      <c r="E214" t="s">
        <v>26</v>
      </c>
      <c r="F214" t="s">
        <v>27</v>
      </c>
      <c r="G214" s="1">
        <f>DATE(2008,2,20)</f>
        <v>39498</v>
      </c>
      <c r="H214" s="1" t="s">
        <v>95</v>
      </c>
      <c r="I214">
        <v>86</v>
      </c>
      <c r="J214">
        <v>0</v>
      </c>
      <c r="K214">
        <v>0</v>
      </c>
      <c r="L214">
        <v>0</v>
      </c>
    </row>
    <row r="215" spans="1:12" ht="12.75">
      <c r="A215">
        <v>9450</v>
      </c>
      <c r="B215">
        <v>1431</v>
      </c>
      <c r="C215" t="s">
        <v>87</v>
      </c>
      <c r="D215" t="s">
        <v>11</v>
      </c>
      <c r="E215" t="s">
        <v>24</v>
      </c>
      <c r="F215" t="s">
        <v>25</v>
      </c>
      <c r="G215" s="1">
        <f>DATE(2008,2,20)</f>
        <v>39498</v>
      </c>
      <c r="H215" s="1" t="s">
        <v>95</v>
      </c>
      <c r="I215">
        <v>34</v>
      </c>
      <c r="J215">
        <v>0</v>
      </c>
      <c r="K215">
        <v>0</v>
      </c>
      <c r="L215">
        <v>0</v>
      </c>
    </row>
    <row r="216" spans="1:12" ht="12.75">
      <c r="A216">
        <v>9450</v>
      </c>
      <c r="B216">
        <v>1802</v>
      </c>
      <c r="C216" t="s">
        <v>87</v>
      </c>
      <c r="D216" t="s">
        <v>11</v>
      </c>
      <c r="E216" t="s">
        <v>38</v>
      </c>
      <c r="F216" t="s">
        <v>39</v>
      </c>
      <c r="G216" s="1">
        <f>DATE(2008,2,20)</f>
        <v>39498</v>
      </c>
      <c r="H216" s="1" t="s">
        <v>95</v>
      </c>
      <c r="I216">
        <v>147</v>
      </c>
      <c r="J216">
        <v>0</v>
      </c>
      <c r="K216">
        <v>0</v>
      </c>
      <c r="L216">
        <v>0</v>
      </c>
    </row>
    <row r="217" spans="1:12" ht="12.75">
      <c r="A217">
        <v>9450</v>
      </c>
      <c r="B217">
        <v>7401</v>
      </c>
      <c r="C217" t="s">
        <v>87</v>
      </c>
      <c r="D217" t="s">
        <v>11</v>
      </c>
      <c r="E217" t="s">
        <v>24</v>
      </c>
      <c r="F217" t="s">
        <v>25</v>
      </c>
      <c r="G217" s="1">
        <f>DATE(2008,2,20)</f>
        <v>39498</v>
      </c>
      <c r="H217" s="1" t="s">
        <v>95</v>
      </c>
      <c r="I217">
        <v>112</v>
      </c>
      <c r="J217">
        <v>0</v>
      </c>
      <c r="K217">
        <v>0</v>
      </c>
      <c r="L217">
        <v>0</v>
      </c>
    </row>
    <row r="218" spans="1:12" ht="12.75">
      <c r="A218">
        <v>9450</v>
      </c>
      <c r="B218">
        <v>1361</v>
      </c>
      <c r="C218" t="s">
        <v>87</v>
      </c>
      <c r="D218" t="s">
        <v>11</v>
      </c>
      <c r="E218" t="s">
        <v>36</v>
      </c>
      <c r="F218" t="s">
        <v>37</v>
      </c>
      <c r="G218" s="1">
        <f>DATE(2008,2,20)</f>
        <v>39498</v>
      </c>
      <c r="H218" s="1" t="s">
        <v>95</v>
      </c>
      <c r="I218">
        <v>20</v>
      </c>
      <c r="J218">
        <v>0</v>
      </c>
      <c r="K218">
        <v>0</v>
      </c>
      <c r="L218">
        <v>0</v>
      </c>
    </row>
    <row r="219" spans="1:12" ht="12.75">
      <c r="A219">
        <v>9450</v>
      </c>
      <c r="B219">
        <v>1802</v>
      </c>
      <c r="C219" t="s">
        <v>87</v>
      </c>
      <c r="D219" t="s">
        <v>11</v>
      </c>
      <c r="E219" t="s">
        <v>36</v>
      </c>
      <c r="F219" t="s">
        <v>37</v>
      </c>
      <c r="G219" s="1">
        <f>DATE(2008,2,20)</f>
        <v>39498</v>
      </c>
      <c r="H219" s="1" t="s">
        <v>95</v>
      </c>
      <c r="I219">
        <v>129</v>
      </c>
      <c r="J219">
        <v>0</v>
      </c>
      <c r="K219">
        <v>0</v>
      </c>
      <c r="L219">
        <v>0</v>
      </c>
    </row>
    <row r="220" spans="1:12" ht="12.75">
      <c r="A220">
        <v>9450</v>
      </c>
      <c r="B220">
        <v>1803</v>
      </c>
      <c r="C220" t="s">
        <v>87</v>
      </c>
      <c r="D220" t="s">
        <v>11</v>
      </c>
      <c r="E220" t="s">
        <v>42</v>
      </c>
      <c r="F220" t="s">
        <v>43</v>
      </c>
      <c r="G220" s="1">
        <f>DATE(2008,2,20)</f>
        <v>39498</v>
      </c>
      <c r="H220" s="1" t="s">
        <v>95</v>
      </c>
      <c r="I220">
        <v>116</v>
      </c>
      <c r="J220">
        <v>0</v>
      </c>
      <c r="K220">
        <v>0</v>
      </c>
      <c r="L220">
        <v>0</v>
      </c>
    </row>
    <row r="221" spans="1:12" ht="12.75">
      <c r="A221">
        <v>9450</v>
      </c>
      <c r="B221">
        <v>1810</v>
      </c>
      <c r="C221" t="s">
        <v>87</v>
      </c>
      <c r="D221" t="s">
        <v>11</v>
      </c>
      <c r="E221" t="s">
        <v>42</v>
      </c>
      <c r="F221" t="s">
        <v>43</v>
      </c>
      <c r="G221" s="1">
        <f>DATE(2008,2,20)</f>
        <v>39498</v>
      </c>
      <c r="H221" s="1" t="s">
        <v>95</v>
      </c>
      <c r="I221">
        <v>8</v>
      </c>
      <c r="J221">
        <v>0</v>
      </c>
      <c r="K221">
        <v>0</v>
      </c>
      <c r="L221">
        <v>0</v>
      </c>
    </row>
    <row r="222" spans="1:12" ht="12.75">
      <c r="A222">
        <v>9450</v>
      </c>
      <c r="B222">
        <v>1810</v>
      </c>
      <c r="C222" t="s">
        <v>87</v>
      </c>
      <c r="D222" t="s">
        <v>11</v>
      </c>
      <c r="E222" t="s">
        <v>44</v>
      </c>
      <c r="F222" t="s">
        <v>45</v>
      </c>
      <c r="G222" s="1">
        <f>DATE(2008,2,20)</f>
        <v>39498</v>
      </c>
      <c r="H222" s="1" t="s">
        <v>95</v>
      </c>
      <c r="I222">
        <v>77</v>
      </c>
      <c r="J222">
        <v>0</v>
      </c>
      <c r="K222">
        <v>0</v>
      </c>
      <c r="L222">
        <v>0</v>
      </c>
    </row>
    <row r="223" spans="1:12" ht="12.75">
      <c r="A223">
        <v>9450</v>
      </c>
      <c r="B223">
        <v>8204</v>
      </c>
      <c r="C223" t="s">
        <v>87</v>
      </c>
      <c r="D223" t="s">
        <v>11</v>
      </c>
      <c r="E223" t="s">
        <v>42</v>
      </c>
      <c r="F223" t="s">
        <v>43</v>
      </c>
      <c r="G223" s="1">
        <f>DATE(2008,2,20)</f>
        <v>39498</v>
      </c>
      <c r="H223" s="1" t="s">
        <v>95</v>
      </c>
      <c r="I223">
        <v>26</v>
      </c>
      <c r="J223">
        <v>0</v>
      </c>
      <c r="K223">
        <v>0</v>
      </c>
      <c r="L223">
        <v>0</v>
      </c>
    </row>
    <row r="224" spans="1:12" ht="12.75">
      <c r="A224">
        <v>9450</v>
      </c>
      <c r="B224">
        <v>8210</v>
      </c>
      <c r="C224" t="s">
        <v>87</v>
      </c>
      <c r="D224" t="s">
        <v>11</v>
      </c>
      <c r="E224" t="s">
        <v>66</v>
      </c>
      <c r="F224" t="s">
        <v>67</v>
      </c>
      <c r="G224" s="1">
        <f>DATE(2008,2,20)</f>
        <v>39498</v>
      </c>
      <c r="H224" s="1" t="s">
        <v>95</v>
      </c>
      <c r="I224">
        <v>17</v>
      </c>
      <c r="J224">
        <v>0</v>
      </c>
      <c r="K224">
        <v>0</v>
      </c>
      <c r="L224">
        <v>0</v>
      </c>
    </row>
    <row r="225" spans="1:12" ht="12.75">
      <c r="A225">
        <v>9450</v>
      </c>
      <c r="B225">
        <v>1421</v>
      </c>
      <c r="C225" t="s">
        <v>87</v>
      </c>
      <c r="D225" t="s">
        <v>11</v>
      </c>
      <c r="E225" t="s">
        <v>64</v>
      </c>
      <c r="F225" t="s">
        <v>65</v>
      </c>
      <c r="G225" s="1">
        <f>DATE(2008,2,24)</f>
        <v>39502</v>
      </c>
      <c r="H225" s="1" t="s">
        <v>95</v>
      </c>
      <c r="I225">
        <v>48</v>
      </c>
      <c r="J225">
        <v>0</v>
      </c>
      <c r="K225">
        <v>0</v>
      </c>
      <c r="L225">
        <v>0</v>
      </c>
    </row>
    <row r="226" spans="1:12" ht="12.75">
      <c r="A226">
        <v>9450</v>
      </c>
      <c r="B226">
        <v>8210</v>
      </c>
      <c r="C226" t="s">
        <v>87</v>
      </c>
      <c r="D226" t="s">
        <v>11</v>
      </c>
      <c r="E226" t="s">
        <v>62</v>
      </c>
      <c r="F226" t="s">
        <v>63</v>
      </c>
      <c r="G226" s="1">
        <f>DATE(2008,3,20)</f>
        <v>39527</v>
      </c>
      <c r="H226" s="1" t="s">
        <v>96</v>
      </c>
      <c r="I226">
        <v>4</v>
      </c>
      <c r="J226">
        <v>0</v>
      </c>
      <c r="K226">
        <v>0</v>
      </c>
      <c r="L226">
        <v>0</v>
      </c>
    </row>
    <row r="227" spans="1:12" ht="12.75">
      <c r="A227">
        <v>9450</v>
      </c>
      <c r="B227">
        <v>8204</v>
      </c>
      <c r="C227" t="s">
        <v>88</v>
      </c>
      <c r="D227" t="s">
        <v>11</v>
      </c>
      <c r="E227" t="s">
        <v>56</v>
      </c>
      <c r="F227" t="s">
        <v>57</v>
      </c>
      <c r="G227" s="1">
        <f>DATE(2008,3,20)</f>
        <v>39527</v>
      </c>
      <c r="H227" s="1" t="s">
        <v>96</v>
      </c>
      <c r="I227">
        <v>136</v>
      </c>
      <c r="J227">
        <v>0</v>
      </c>
      <c r="K227">
        <v>0</v>
      </c>
      <c r="L227">
        <v>0</v>
      </c>
    </row>
    <row r="228" spans="1:12" ht="12.75">
      <c r="A228">
        <v>9450</v>
      </c>
      <c r="B228">
        <v>1803</v>
      </c>
      <c r="C228" t="s">
        <v>88</v>
      </c>
      <c r="D228" t="s">
        <v>11</v>
      </c>
      <c r="E228" t="s">
        <v>40</v>
      </c>
      <c r="F228" t="s">
        <v>41</v>
      </c>
      <c r="G228" s="1">
        <f>DATE(2008,3,20)</f>
        <v>39527</v>
      </c>
      <c r="H228" s="1" t="s">
        <v>96</v>
      </c>
      <c r="I228">
        <v>108</v>
      </c>
      <c r="J228">
        <v>0</v>
      </c>
      <c r="K228">
        <v>0</v>
      </c>
      <c r="L228">
        <v>0</v>
      </c>
    </row>
    <row r="229" spans="1:12" ht="12.75">
      <c r="A229">
        <v>9450</v>
      </c>
      <c r="B229">
        <v>8203</v>
      </c>
      <c r="C229" t="s">
        <v>88</v>
      </c>
      <c r="D229" t="s">
        <v>11</v>
      </c>
      <c r="E229" t="s">
        <v>40</v>
      </c>
      <c r="F229" t="s">
        <v>41</v>
      </c>
      <c r="G229" s="1">
        <f>DATE(2008,3,20)</f>
        <v>39527</v>
      </c>
      <c r="H229" s="1" t="s">
        <v>96</v>
      </c>
      <c r="I229">
        <v>60</v>
      </c>
      <c r="J229">
        <v>0</v>
      </c>
      <c r="K229">
        <v>0</v>
      </c>
      <c r="L229">
        <v>0</v>
      </c>
    </row>
    <row r="230" spans="1:12" ht="12.75">
      <c r="A230">
        <v>9450</v>
      </c>
      <c r="B230">
        <v>1352</v>
      </c>
      <c r="C230" t="s">
        <v>88</v>
      </c>
      <c r="D230" t="s">
        <v>11</v>
      </c>
      <c r="E230" t="s">
        <v>30</v>
      </c>
      <c r="F230" t="s">
        <v>31</v>
      </c>
      <c r="G230" s="1">
        <f>DATE(2008,3,20)</f>
        <v>39527</v>
      </c>
      <c r="H230" s="1" t="s">
        <v>96</v>
      </c>
      <c r="I230">
        <v>43</v>
      </c>
      <c r="J230">
        <v>0</v>
      </c>
      <c r="K230">
        <v>0</v>
      </c>
      <c r="L230">
        <v>0</v>
      </c>
    </row>
    <row r="231" spans="1:12" ht="12.75">
      <c r="A231">
        <v>9450</v>
      </c>
      <c r="B231">
        <v>1451</v>
      </c>
      <c r="C231" t="s">
        <v>88</v>
      </c>
      <c r="D231" t="s">
        <v>11</v>
      </c>
      <c r="E231" t="s">
        <v>30</v>
      </c>
      <c r="F231" t="s">
        <v>31</v>
      </c>
      <c r="G231" s="1">
        <f>DATE(2008,3,20)</f>
        <v>39527</v>
      </c>
      <c r="H231" s="1" t="s">
        <v>96</v>
      </c>
      <c r="I231">
        <v>86</v>
      </c>
      <c r="J231">
        <v>0</v>
      </c>
      <c r="K231">
        <v>0</v>
      </c>
      <c r="L231">
        <v>0</v>
      </c>
    </row>
    <row r="232" spans="1:12" ht="12.75">
      <c r="A232">
        <v>9450</v>
      </c>
      <c r="B232">
        <v>1354</v>
      </c>
      <c r="C232" t="s">
        <v>86</v>
      </c>
      <c r="D232" t="s">
        <v>19</v>
      </c>
      <c r="E232" t="s">
        <v>72</v>
      </c>
      <c r="F232" t="s">
        <v>73</v>
      </c>
      <c r="G232" s="1">
        <f>DATE(2008,3,9)</f>
        <v>39516</v>
      </c>
      <c r="H232" s="1" t="s">
        <v>96</v>
      </c>
      <c r="I232">
        <v>21</v>
      </c>
      <c r="J232">
        <v>0</v>
      </c>
      <c r="K232">
        <v>0</v>
      </c>
      <c r="L232">
        <v>0</v>
      </c>
    </row>
    <row r="233" spans="1:12" ht="12.75">
      <c r="A233">
        <v>9450</v>
      </c>
      <c r="B233">
        <v>1702</v>
      </c>
      <c r="C233" t="s">
        <v>86</v>
      </c>
      <c r="D233" t="s">
        <v>19</v>
      </c>
      <c r="E233" t="s">
        <v>72</v>
      </c>
      <c r="F233" t="s">
        <v>73</v>
      </c>
      <c r="G233" s="1">
        <f>DATE(2008,3,9)</f>
        <v>39516</v>
      </c>
      <c r="H233" s="1" t="s">
        <v>96</v>
      </c>
      <c r="I233">
        <v>58</v>
      </c>
      <c r="J233">
        <v>0</v>
      </c>
      <c r="K233">
        <v>0</v>
      </c>
      <c r="L233">
        <v>0</v>
      </c>
    </row>
    <row r="234" spans="1:12" ht="12.75">
      <c r="A234">
        <v>9450</v>
      </c>
      <c r="B234">
        <v>1501</v>
      </c>
      <c r="C234" t="s">
        <v>88</v>
      </c>
      <c r="D234" t="s">
        <v>11</v>
      </c>
      <c r="E234" t="s">
        <v>68</v>
      </c>
      <c r="F234" t="s">
        <v>69</v>
      </c>
      <c r="G234" s="1">
        <f>DATE(2008,3,20)</f>
        <v>39527</v>
      </c>
      <c r="H234" s="1" t="s">
        <v>96</v>
      </c>
      <c r="I234">
        <v>25</v>
      </c>
      <c r="J234">
        <v>0</v>
      </c>
      <c r="K234">
        <v>0</v>
      </c>
      <c r="L234">
        <v>0</v>
      </c>
    </row>
    <row r="235" spans="1:12" ht="12.75">
      <c r="A235">
        <v>9450</v>
      </c>
      <c r="B235">
        <v>1702</v>
      </c>
      <c r="C235" t="s">
        <v>88</v>
      </c>
      <c r="D235" t="s">
        <v>11</v>
      </c>
      <c r="E235" t="s">
        <v>68</v>
      </c>
      <c r="F235" t="s">
        <v>69</v>
      </c>
      <c r="G235" s="1">
        <f>DATE(2008,3,20)</f>
        <v>39527</v>
      </c>
      <c r="H235" s="1" t="s">
        <v>96</v>
      </c>
      <c r="I235">
        <v>127</v>
      </c>
      <c r="J235">
        <v>0</v>
      </c>
      <c r="K235">
        <v>0</v>
      </c>
      <c r="L235">
        <v>0</v>
      </c>
    </row>
    <row r="236" spans="1:12" ht="12.75">
      <c r="A236">
        <v>9450</v>
      </c>
      <c r="B236">
        <v>1501</v>
      </c>
      <c r="C236" t="s">
        <v>88</v>
      </c>
      <c r="D236" t="s">
        <v>11</v>
      </c>
      <c r="E236" t="s">
        <v>68</v>
      </c>
      <c r="F236" t="s">
        <v>69</v>
      </c>
      <c r="G236" s="1">
        <f>DATE(2008,4,1)</f>
        <v>39539</v>
      </c>
      <c r="H236" s="1" t="s">
        <v>96</v>
      </c>
      <c r="I236">
        <v>121</v>
      </c>
      <c r="J236">
        <v>0</v>
      </c>
      <c r="K236">
        <v>0</v>
      </c>
      <c r="L236">
        <v>0</v>
      </c>
    </row>
    <row r="237" spans="1:12" ht="12.75">
      <c r="A237">
        <v>9450</v>
      </c>
      <c r="B237">
        <v>1702</v>
      </c>
      <c r="C237" t="s">
        <v>88</v>
      </c>
      <c r="D237" t="s">
        <v>11</v>
      </c>
      <c r="E237" t="s">
        <v>68</v>
      </c>
      <c r="F237" t="s">
        <v>69</v>
      </c>
      <c r="G237" s="1">
        <f>DATE(2008,4,1)</f>
        <v>39539</v>
      </c>
      <c r="H237" s="1" t="s">
        <v>96</v>
      </c>
      <c r="I237">
        <v>34</v>
      </c>
      <c r="J237">
        <v>0</v>
      </c>
      <c r="K237">
        <v>0</v>
      </c>
      <c r="L237">
        <v>0</v>
      </c>
    </row>
    <row r="238" spans="1:12" ht="12.75">
      <c r="A238">
        <v>9450</v>
      </c>
      <c r="B238">
        <v>1810</v>
      </c>
      <c r="C238" s="21" t="s">
        <v>87</v>
      </c>
      <c r="D238" s="21" t="s">
        <v>11</v>
      </c>
      <c r="E238" s="21" t="s">
        <v>44</v>
      </c>
      <c r="F238" s="21" t="s">
        <v>45</v>
      </c>
      <c r="G238" s="22">
        <f>DATE(2008,3,20)</f>
        <v>39527</v>
      </c>
      <c r="H238" s="22" t="s">
        <v>96</v>
      </c>
      <c r="I238" s="21">
        <v>118</v>
      </c>
      <c r="J238">
        <v>0</v>
      </c>
      <c r="K238">
        <v>0</v>
      </c>
      <c r="L238">
        <v>0</v>
      </c>
    </row>
    <row r="239" spans="1:12" ht="12.75">
      <c r="A239">
        <v>9450</v>
      </c>
      <c r="B239">
        <v>8202</v>
      </c>
      <c r="C239" t="s">
        <v>87</v>
      </c>
      <c r="D239" t="s">
        <v>11</v>
      </c>
      <c r="E239" t="s">
        <v>50</v>
      </c>
      <c r="F239" t="s">
        <v>51</v>
      </c>
      <c r="G239" s="1">
        <f>DATE(2008,3,20)</f>
        <v>39527</v>
      </c>
      <c r="H239" s="1" t="s">
        <v>96</v>
      </c>
      <c r="I239">
        <v>121</v>
      </c>
      <c r="J239">
        <v>0</v>
      </c>
      <c r="K239">
        <v>0</v>
      </c>
      <c r="L239">
        <v>0</v>
      </c>
    </row>
    <row r="240" spans="1:12" ht="12.75">
      <c r="A240">
        <v>9450</v>
      </c>
      <c r="B240">
        <v>8205</v>
      </c>
      <c r="C240" t="s">
        <v>88</v>
      </c>
      <c r="D240" t="s">
        <v>11</v>
      </c>
      <c r="E240" t="s">
        <v>60</v>
      </c>
      <c r="F240" t="s">
        <v>61</v>
      </c>
      <c r="G240" s="1">
        <f>DATE(2008,3,20)</f>
        <v>39527</v>
      </c>
      <c r="H240" s="1" t="s">
        <v>96</v>
      </c>
      <c r="I240">
        <v>62</v>
      </c>
      <c r="J240">
        <v>0</v>
      </c>
      <c r="K240">
        <v>0</v>
      </c>
      <c r="L240">
        <v>0</v>
      </c>
    </row>
    <row r="241" spans="1:12" ht="12.75">
      <c r="A241">
        <v>9450</v>
      </c>
      <c r="B241">
        <v>8204</v>
      </c>
      <c r="C241" t="s">
        <v>88</v>
      </c>
      <c r="D241" t="s">
        <v>11</v>
      </c>
      <c r="E241" t="s">
        <v>58</v>
      </c>
      <c r="F241" t="s">
        <v>59</v>
      </c>
      <c r="G241" s="1">
        <f>DATE(2008,3,20)</f>
        <v>39527</v>
      </c>
      <c r="H241" s="1" t="s">
        <v>96</v>
      </c>
      <c r="I241">
        <v>125</v>
      </c>
      <c r="J241">
        <v>0</v>
      </c>
      <c r="K241">
        <v>0</v>
      </c>
      <c r="L241">
        <v>0</v>
      </c>
    </row>
    <row r="242" spans="1:12" ht="12.75">
      <c r="A242">
        <v>9450</v>
      </c>
      <c r="B242">
        <v>8210</v>
      </c>
      <c r="C242" t="s">
        <v>87</v>
      </c>
      <c r="D242" t="s">
        <v>11</v>
      </c>
      <c r="E242" t="s">
        <v>66</v>
      </c>
      <c r="F242" t="s">
        <v>67</v>
      </c>
      <c r="G242" s="1">
        <f>DATE(2008,3,20)</f>
        <v>39527</v>
      </c>
      <c r="H242" s="1" t="s">
        <v>96</v>
      </c>
      <c r="I242">
        <v>12</v>
      </c>
      <c r="J242">
        <v>0</v>
      </c>
      <c r="K242">
        <v>0</v>
      </c>
      <c r="L242">
        <v>0</v>
      </c>
    </row>
    <row r="243" spans="1:12" ht="12.75">
      <c r="A243">
        <v>9450</v>
      </c>
      <c r="B243">
        <v>8202</v>
      </c>
      <c r="C243" t="s">
        <v>88</v>
      </c>
      <c r="D243" t="s">
        <v>11</v>
      </c>
      <c r="E243" t="s">
        <v>52</v>
      </c>
      <c r="F243" t="s">
        <v>53</v>
      </c>
      <c r="G243" s="1">
        <f>DATE(2008,3,20)</f>
        <v>39527</v>
      </c>
      <c r="H243" s="1" t="s">
        <v>96</v>
      </c>
      <c r="I243">
        <v>147</v>
      </c>
      <c r="J243">
        <v>0</v>
      </c>
      <c r="K243">
        <v>0</v>
      </c>
      <c r="L243">
        <v>0</v>
      </c>
    </row>
    <row r="244" spans="1:12" ht="12.75">
      <c r="A244">
        <v>9450</v>
      </c>
      <c r="B244">
        <v>1459</v>
      </c>
      <c r="C244" t="s">
        <v>86</v>
      </c>
      <c r="D244" t="s">
        <v>14</v>
      </c>
      <c r="E244" t="s">
        <v>17</v>
      </c>
      <c r="F244" t="s">
        <v>18</v>
      </c>
      <c r="G244" s="1">
        <f>DATE(2008,3,9)</f>
        <v>39516</v>
      </c>
      <c r="H244" s="1" t="s">
        <v>96</v>
      </c>
      <c r="I244">
        <v>4</v>
      </c>
      <c r="J244">
        <v>0</v>
      </c>
      <c r="K244">
        <v>0</v>
      </c>
      <c r="L244">
        <v>0</v>
      </c>
    </row>
    <row r="245" spans="1:12" ht="12.75">
      <c r="A245">
        <v>9450</v>
      </c>
      <c r="B245">
        <v>8210</v>
      </c>
      <c r="C245" t="s">
        <v>86</v>
      </c>
      <c r="D245" t="s">
        <v>14</v>
      </c>
      <c r="E245" t="s">
        <v>17</v>
      </c>
      <c r="F245" t="s">
        <v>18</v>
      </c>
      <c r="G245" s="1">
        <f>DATE(2008,3,9)</f>
        <v>39516</v>
      </c>
      <c r="H245" s="1" t="s">
        <v>96</v>
      </c>
      <c r="I245">
        <v>8</v>
      </c>
      <c r="J245">
        <v>0</v>
      </c>
      <c r="K245">
        <v>0</v>
      </c>
      <c r="L245">
        <v>0</v>
      </c>
    </row>
    <row r="246" spans="1:12" ht="12.75">
      <c r="A246">
        <v>9450</v>
      </c>
      <c r="B246">
        <v>1354</v>
      </c>
      <c r="C246" t="s">
        <v>88</v>
      </c>
      <c r="D246" t="s">
        <v>11</v>
      </c>
      <c r="E246" t="s">
        <v>22</v>
      </c>
      <c r="F246" t="s">
        <v>23</v>
      </c>
      <c r="G246" s="1">
        <f>DATE(2008,3,20)</f>
        <v>39527</v>
      </c>
      <c r="H246" s="1" t="s">
        <v>96</v>
      </c>
      <c r="I246">
        <v>136</v>
      </c>
      <c r="J246">
        <v>0</v>
      </c>
      <c r="K246">
        <v>0</v>
      </c>
      <c r="L246">
        <v>0</v>
      </c>
    </row>
    <row r="247" spans="1:12" ht="12.75">
      <c r="A247">
        <v>9450</v>
      </c>
      <c r="B247">
        <v>1361</v>
      </c>
      <c r="C247" t="s">
        <v>88</v>
      </c>
      <c r="D247" t="s">
        <v>11</v>
      </c>
      <c r="E247" t="s">
        <v>22</v>
      </c>
      <c r="F247" t="s">
        <v>23</v>
      </c>
      <c r="G247" s="1">
        <f>DATE(2008,3,20)</f>
        <v>39527</v>
      </c>
      <c r="H247" s="1" t="s">
        <v>96</v>
      </c>
      <c r="I247">
        <v>25</v>
      </c>
      <c r="J247">
        <v>0</v>
      </c>
      <c r="K247">
        <v>0</v>
      </c>
      <c r="L247">
        <v>0</v>
      </c>
    </row>
    <row r="248" spans="1:12" ht="12.75">
      <c r="A248">
        <v>9450</v>
      </c>
      <c r="B248">
        <v>1421</v>
      </c>
      <c r="C248" t="s">
        <v>87</v>
      </c>
      <c r="D248" t="s">
        <v>11</v>
      </c>
      <c r="E248" t="s">
        <v>26</v>
      </c>
      <c r="F248" t="s">
        <v>27</v>
      </c>
      <c r="G248" s="1">
        <f>DATE(2008,3,20)</f>
        <v>39527</v>
      </c>
      <c r="H248" s="1" t="s">
        <v>96</v>
      </c>
      <c r="I248">
        <v>86</v>
      </c>
      <c r="J248">
        <v>0</v>
      </c>
      <c r="K248">
        <v>0</v>
      </c>
      <c r="L248">
        <v>0</v>
      </c>
    </row>
    <row r="249" spans="1:12" ht="12.75">
      <c r="A249">
        <v>9450</v>
      </c>
      <c r="B249">
        <v>1431</v>
      </c>
      <c r="C249" t="s">
        <v>87</v>
      </c>
      <c r="D249" t="s">
        <v>11</v>
      </c>
      <c r="E249" t="s">
        <v>34</v>
      </c>
      <c r="F249" t="s">
        <v>35</v>
      </c>
      <c r="G249" s="1">
        <f>DATE(2008,3,20)</f>
        <v>39527</v>
      </c>
      <c r="H249" s="1" t="s">
        <v>96</v>
      </c>
      <c r="I249">
        <v>8</v>
      </c>
      <c r="J249">
        <v>0</v>
      </c>
      <c r="K249">
        <v>0</v>
      </c>
      <c r="L249">
        <v>0</v>
      </c>
    </row>
    <row r="250" spans="1:12" ht="12.75">
      <c r="A250">
        <v>9450</v>
      </c>
      <c r="B250">
        <v>1459</v>
      </c>
      <c r="C250" t="s">
        <v>87</v>
      </c>
      <c r="D250" t="s">
        <v>11</v>
      </c>
      <c r="E250" t="s">
        <v>34</v>
      </c>
      <c r="F250" t="s">
        <v>35</v>
      </c>
      <c r="G250" s="1">
        <f>DATE(2008,3,20)</f>
        <v>39527</v>
      </c>
      <c r="H250" s="1" t="s">
        <v>96</v>
      </c>
      <c r="I250">
        <v>38</v>
      </c>
      <c r="J250">
        <v>0</v>
      </c>
      <c r="K250">
        <v>0</v>
      </c>
      <c r="L250">
        <v>0</v>
      </c>
    </row>
    <row r="251" spans="1:12" ht="12.75">
      <c r="A251">
        <v>9450</v>
      </c>
      <c r="B251">
        <v>1810</v>
      </c>
      <c r="C251" t="s">
        <v>87</v>
      </c>
      <c r="D251" t="s">
        <v>11</v>
      </c>
      <c r="E251" t="s">
        <v>34</v>
      </c>
      <c r="F251" t="s">
        <v>35</v>
      </c>
      <c r="G251" s="1">
        <f>DATE(2008,3,20)</f>
        <v>39527</v>
      </c>
      <c r="H251" s="1" t="s">
        <v>96</v>
      </c>
      <c r="I251">
        <v>8</v>
      </c>
      <c r="J251">
        <v>0</v>
      </c>
      <c r="K251">
        <v>0</v>
      </c>
      <c r="L251">
        <v>0</v>
      </c>
    </row>
    <row r="252" spans="1:12" ht="12.75">
      <c r="A252">
        <v>9450</v>
      </c>
      <c r="B252">
        <v>1302</v>
      </c>
      <c r="C252" t="s">
        <v>86</v>
      </c>
      <c r="D252" t="s">
        <v>14</v>
      </c>
      <c r="E252" t="s">
        <v>15</v>
      </c>
      <c r="F252" t="s">
        <v>16</v>
      </c>
      <c r="G252" s="1">
        <f>DATE(2008,3,9)</f>
        <v>39516</v>
      </c>
      <c r="H252" s="1" t="s">
        <v>96</v>
      </c>
      <c r="I252">
        <v>4</v>
      </c>
      <c r="J252">
        <v>0</v>
      </c>
      <c r="K252">
        <v>0</v>
      </c>
      <c r="L252">
        <v>0</v>
      </c>
    </row>
    <row r="253" spans="1:12" ht="12.75">
      <c r="A253">
        <v>9450</v>
      </c>
      <c r="B253">
        <v>1803</v>
      </c>
      <c r="C253" t="s">
        <v>86</v>
      </c>
      <c r="D253" t="s">
        <v>14</v>
      </c>
      <c r="E253" t="s">
        <v>15</v>
      </c>
      <c r="F253" t="s">
        <v>16</v>
      </c>
      <c r="G253" s="1">
        <f>DATE(2008,3,9)</f>
        <v>39516</v>
      </c>
      <c r="H253" s="1" t="s">
        <v>96</v>
      </c>
      <c r="I253">
        <v>60</v>
      </c>
      <c r="J253">
        <v>0</v>
      </c>
      <c r="K253">
        <v>0</v>
      </c>
      <c r="L253">
        <v>0</v>
      </c>
    </row>
    <row r="254" spans="1:12" ht="12.75">
      <c r="A254">
        <v>9450</v>
      </c>
      <c r="B254">
        <v>1803</v>
      </c>
      <c r="C254" t="s">
        <v>86</v>
      </c>
      <c r="D254" t="s">
        <v>14</v>
      </c>
      <c r="E254" t="s">
        <v>15</v>
      </c>
      <c r="F254" t="s">
        <v>16</v>
      </c>
      <c r="G254" s="1">
        <f>DATE(2008,3,23)</f>
        <v>39530</v>
      </c>
      <c r="H254" s="1" t="s">
        <v>96</v>
      </c>
      <c r="I254">
        <v>64</v>
      </c>
      <c r="J254">
        <v>0</v>
      </c>
      <c r="K254">
        <v>0</v>
      </c>
      <c r="L254">
        <v>0</v>
      </c>
    </row>
    <row r="255" spans="1:12" ht="12.75">
      <c r="A255">
        <v>9450</v>
      </c>
      <c r="B255">
        <v>4301</v>
      </c>
      <c r="C255" t="s">
        <v>86</v>
      </c>
      <c r="D255" t="s">
        <v>14</v>
      </c>
      <c r="E255" t="s">
        <v>84</v>
      </c>
      <c r="F255" t="s">
        <v>85</v>
      </c>
      <c r="G255" s="1">
        <f>DATE(2008,3,23)</f>
        <v>39530</v>
      </c>
      <c r="H255" s="1" t="s">
        <v>96</v>
      </c>
      <c r="I255">
        <v>4</v>
      </c>
      <c r="J255">
        <v>0</v>
      </c>
      <c r="K255">
        <v>0</v>
      </c>
      <c r="L255">
        <v>0</v>
      </c>
    </row>
    <row r="256" spans="1:12" ht="12.75">
      <c r="A256">
        <v>9450</v>
      </c>
      <c r="B256">
        <v>8202</v>
      </c>
      <c r="C256" t="s">
        <v>90</v>
      </c>
      <c r="D256" t="s">
        <v>11</v>
      </c>
      <c r="E256" t="s">
        <v>70</v>
      </c>
      <c r="F256" t="s">
        <v>71</v>
      </c>
      <c r="G256" s="1">
        <f>DATE(2008,3,20)</f>
        <v>39527</v>
      </c>
      <c r="H256" s="1" t="s">
        <v>96</v>
      </c>
      <c r="I256">
        <v>12</v>
      </c>
      <c r="J256">
        <v>0</v>
      </c>
      <c r="K256">
        <v>0</v>
      </c>
      <c r="L256">
        <v>0</v>
      </c>
    </row>
    <row r="257" spans="1:12" ht="12.75">
      <c r="A257">
        <v>9450</v>
      </c>
      <c r="B257">
        <v>1421</v>
      </c>
      <c r="C257" s="21" t="s">
        <v>87</v>
      </c>
      <c r="D257" s="21" t="s">
        <v>11</v>
      </c>
      <c r="E257" s="21" t="s">
        <v>64</v>
      </c>
      <c r="F257" s="21" t="s">
        <v>65</v>
      </c>
      <c r="G257" s="22">
        <f>DATE(2008,3,9)</f>
        <v>39516</v>
      </c>
      <c r="H257" s="22" t="s">
        <v>96</v>
      </c>
      <c r="I257" s="21">
        <v>48</v>
      </c>
      <c r="J257">
        <v>0</v>
      </c>
      <c r="K257">
        <v>0</v>
      </c>
      <c r="L257">
        <v>0</v>
      </c>
    </row>
    <row r="258" spans="1:12" ht="12.75">
      <c r="A258">
        <v>9450</v>
      </c>
      <c r="B258">
        <v>1421</v>
      </c>
      <c r="C258" s="21" t="s">
        <v>87</v>
      </c>
      <c r="D258" s="21" t="s">
        <v>11</v>
      </c>
      <c r="E258" s="21" t="s">
        <v>64</v>
      </c>
      <c r="F258" s="21" t="s">
        <v>65</v>
      </c>
      <c r="G258" s="22">
        <f>DATE(2008,3,23)</f>
        <v>39530</v>
      </c>
      <c r="H258" s="22" t="s">
        <v>96</v>
      </c>
      <c r="I258" s="21">
        <v>56</v>
      </c>
      <c r="J258">
        <v>0</v>
      </c>
      <c r="K258">
        <v>0</v>
      </c>
      <c r="L258">
        <v>0</v>
      </c>
    </row>
    <row r="259" spans="1:12" ht="12.75">
      <c r="A259">
        <v>9450</v>
      </c>
      <c r="B259">
        <v>7401</v>
      </c>
      <c r="C259" t="s">
        <v>87</v>
      </c>
      <c r="D259" t="s">
        <v>11</v>
      </c>
      <c r="E259" t="s">
        <v>24</v>
      </c>
      <c r="F259" t="s">
        <v>25</v>
      </c>
      <c r="G259" s="1">
        <f>DATE(2008,3,20)</f>
        <v>39527</v>
      </c>
      <c r="H259" s="1" t="s">
        <v>96</v>
      </c>
      <c r="I259">
        <v>121</v>
      </c>
      <c r="J259">
        <v>0</v>
      </c>
      <c r="K259">
        <v>0</v>
      </c>
      <c r="L259">
        <v>0</v>
      </c>
    </row>
    <row r="260" spans="1:12" ht="12.75">
      <c r="A260">
        <v>9450</v>
      </c>
      <c r="B260">
        <v>1361</v>
      </c>
      <c r="C260" s="21" t="s">
        <v>87</v>
      </c>
      <c r="D260" s="21" t="s">
        <v>11</v>
      </c>
      <c r="E260" s="21" t="s">
        <v>36</v>
      </c>
      <c r="F260" s="21" t="s">
        <v>37</v>
      </c>
      <c r="G260" s="22">
        <f>DATE(2008,3,20)</f>
        <v>39527</v>
      </c>
      <c r="H260" s="22" t="s">
        <v>96</v>
      </c>
      <c r="I260" s="21">
        <v>8</v>
      </c>
      <c r="J260">
        <v>0</v>
      </c>
      <c r="K260">
        <v>0</v>
      </c>
      <c r="L260">
        <v>0</v>
      </c>
    </row>
    <row r="261" spans="1:12" ht="12.75">
      <c r="A261">
        <v>9450</v>
      </c>
      <c r="B261">
        <v>1802</v>
      </c>
      <c r="C261" s="21" t="s">
        <v>87</v>
      </c>
      <c r="D261" s="21" t="s">
        <v>11</v>
      </c>
      <c r="E261" s="21" t="s">
        <v>36</v>
      </c>
      <c r="F261" s="21" t="s">
        <v>37</v>
      </c>
      <c r="G261" s="22">
        <f>DATE(2008,3,20)</f>
        <v>39527</v>
      </c>
      <c r="H261" s="22" t="s">
        <v>96</v>
      </c>
      <c r="I261" s="21">
        <v>109</v>
      </c>
      <c r="J261">
        <v>0</v>
      </c>
      <c r="K261">
        <v>0</v>
      </c>
      <c r="L261">
        <v>0</v>
      </c>
    </row>
    <row r="262" spans="1:15" ht="12.75">
      <c r="A262">
        <v>9450</v>
      </c>
      <c r="B262">
        <v>1451</v>
      </c>
      <c r="C262" t="s">
        <v>88</v>
      </c>
      <c r="D262" t="s">
        <v>11</v>
      </c>
      <c r="E262" t="s">
        <v>32</v>
      </c>
      <c r="F262" t="s">
        <v>33</v>
      </c>
      <c r="G262" s="1">
        <f>DATE(2008,3,20)</f>
        <v>39527</v>
      </c>
      <c r="H262" s="1" t="s">
        <v>96</v>
      </c>
      <c r="I262">
        <v>34</v>
      </c>
      <c r="J262">
        <v>0</v>
      </c>
      <c r="K262">
        <v>0</v>
      </c>
      <c r="L262">
        <v>0</v>
      </c>
      <c r="N262">
        <f>SUM(I238,I257:I258,I260:I261)</f>
        <v>339</v>
      </c>
      <c r="O262">
        <f>+N262/150</f>
        <v>2.26</v>
      </c>
    </row>
    <row r="263" spans="1:12" ht="12.75">
      <c r="A263">
        <v>9450</v>
      </c>
      <c r="B263">
        <v>1701</v>
      </c>
      <c r="C263" t="s">
        <v>88</v>
      </c>
      <c r="D263" t="s">
        <v>11</v>
      </c>
      <c r="E263" t="s">
        <v>32</v>
      </c>
      <c r="F263" t="s">
        <v>33</v>
      </c>
      <c r="G263" s="1">
        <f>DATE(2008,3,20)</f>
        <v>39527</v>
      </c>
      <c r="H263" s="1" t="s">
        <v>96</v>
      </c>
      <c r="I263">
        <v>77</v>
      </c>
      <c r="J263">
        <v>0</v>
      </c>
      <c r="K263">
        <v>0</v>
      </c>
      <c r="L263">
        <v>0</v>
      </c>
    </row>
    <row r="264" spans="1:12" ht="12.75">
      <c r="A264">
        <v>9450</v>
      </c>
      <c r="B264">
        <v>1802</v>
      </c>
      <c r="C264" t="s">
        <v>88</v>
      </c>
      <c r="D264" t="s">
        <v>11</v>
      </c>
      <c r="E264" t="s">
        <v>32</v>
      </c>
      <c r="F264" t="s">
        <v>33</v>
      </c>
      <c r="G264" s="1">
        <f>DATE(2008,3,20)</f>
        <v>39527</v>
      </c>
      <c r="H264" s="1" t="s">
        <v>96</v>
      </c>
      <c r="I264">
        <v>17</v>
      </c>
      <c r="J264">
        <v>0</v>
      </c>
      <c r="K264">
        <v>0</v>
      </c>
      <c r="L264">
        <v>0</v>
      </c>
    </row>
    <row r="265" spans="1:12" ht="12.75">
      <c r="A265">
        <v>9450</v>
      </c>
      <c r="B265">
        <v>4301</v>
      </c>
      <c r="C265" t="s">
        <v>90</v>
      </c>
      <c r="D265" t="s">
        <v>11</v>
      </c>
      <c r="E265" t="s">
        <v>78</v>
      </c>
      <c r="F265" t="s">
        <v>79</v>
      </c>
      <c r="G265" s="1">
        <f>DATE(2008,3,20)</f>
        <v>39527</v>
      </c>
      <c r="H265" s="1" t="s">
        <v>96</v>
      </c>
      <c r="I265">
        <v>17</v>
      </c>
      <c r="J265">
        <v>0</v>
      </c>
      <c r="K265">
        <v>0</v>
      </c>
      <c r="L265">
        <v>0</v>
      </c>
    </row>
    <row r="266" spans="1:12" ht="12.75">
      <c r="A266">
        <v>9450</v>
      </c>
      <c r="B266">
        <v>4401</v>
      </c>
      <c r="C266" t="s">
        <v>90</v>
      </c>
      <c r="D266" t="s">
        <v>11</v>
      </c>
      <c r="E266" t="s">
        <v>78</v>
      </c>
      <c r="F266" t="s">
        <v>79</v>
      </c>
      <c r="G266" s="1">
        <f>DATE(2008,3,20)</f>
        <v>39527</v>
      </c>
      <c r="H266" s="1" t="s">
        <v>96</v>
      </c>
      <c r="I266">
        <v>17</v>
      </c>
      <c r="J266">
        <v>0</v>
      </c>
      <c r="K266">
        <v>0</v>
      </c>
      <c r="L266">
        <v>0</v>
      </c>
    </row>
    <row r="267" spans="1:12" ht="12.75">
      <c r="A267">
        <v>9450</v>
      </c>
      <c r="B267">
        <v>8202</v>
      </c>
      <c r="C267" t="s">
        <v>88</v>
      </c>
      <c r="D267" t="s">
        <v>11</v>
      </c>
      <c r="E267" t="s">
        <v>54</v>
      </c>
      <c r="F267" t="s">
        <v>55</v>
      </c>
      <c r="G267" s="1">
        <f>DATE(2008,3,20)</f>
        <v>39527</v>
      </c>
      <c r="H267" s="1" t="s">
        <v>96</v>
      </c>
      <c r="I267">
        <v>17</v>
      </c>
      <c r="J267">
        <v>0</v>
      </c>
      <c r="K267">
        <v>0</v>
      </c>
      <c r="L267">
        <v>0</v>
      </c>
    </row>
    <row r="268" spans="1:12" ht="12.75">
      <c r="A268">
        <v>9450</v>
      </c>
      <c r="B268">
        <v>1354</v>
      </c>
      <c r="C268" t="s">
        <v>86</v>
      </c>
      <c r="D268" t="s">
        <v>19</v>
      </c>
      <c r="E268" t="s">
        <v>12</v>
      </c>
      <c r="F268" t="s">
        <v>13</v>
      </c>
      <c r="G268" s="1">
        <f>DATE(2008,3,20)</f>
        <v>39527</v>
      </c>
      <c r="H268" s="1" t="s">
        <v>96</v>
      </c>
      <c r="I268">
        <v>164</v>
      </c>
      <c r="J268">
        <v>0</v>
      </c>
      <c r="K268">
        <v>0</v>
      </c>
      <c r="L268">
        <v>0</v>
      </c>
    </row>
    <row r="269" spans="1:12" ht="12.75">
      <c r="A269">
        <v>9450</v>
      </c>
      <c r="B269">
        <v>1810</v>
      </c>
      <c r="C269" t="s">
        <v>87</v>
      </c>
      <c r="D269" t="s">
        <v>11</v>
      </c>
      <c r="E269" t="s">
        <v>46</v>
      </c>
      <c r="F269" t="s">
        <v>47</v>
      </c>
      <c r="G269" s="1">
        <f>DATE(2008,3,20)</f>
        <v>39527</v>
      </c>
      <c r="H269" s="1" t="s">
        <v>96</v>
      </c>
      <c r="I269">
        <v>77</v>
      </c>
      <c r="J269">
        <v>0</v>
      </c>
      <c r="K269">
        <v>0</v>
      </c>
      <c r="L269">
        <v>0</v>
      </c>
    </row>
    <row r="270" spans="1:12" ht="12.75">
      <c r="A270">
        <v>9450</v>
      </c>
      <c r="B270">
        <v>5801</v>
      </c>
      <c r="C270" t="s">
        <v>89</v>
      </c>
      <c r="D270" t="s">
        <v>11</v>
      </c>
      <c r="E270" t="s">
        <v>80</v>
      </c>
      <c r="F270" t="s">
        <v>81</v>
      </c>
      <c r="G270" s="1">
        <f>DATE(2008,3,20)</f>
        <v>39527</v>
      </c>
      <c r="H270" s="1" t="s">
        <v>96</v>
      </c>
      <c r="I270">
        <v>34</v>
      </c>
      <c r="J270">
        <v>0</v>
      </c>
      <c r="K270">
        <v>0</v>
      </c>
      <c r="L270">
        <v>0</v>
      </c>
    </row>
    <row r="271" spans="1:12" ht="12.75">
      <c r="A271">
        <v>9450</v>
      </c>
      <c r="B271">
        <v>8101</v>
      </c>
      <c r="C271" t="s">
        <v>88</v>
      </c>
      <c r="D271" t="s">
        <v>11</v>
      </c>
      <c r="E271" t="s">
        <v>48</v>
      </c>
      <c r="F271" t="s">
        <v>49</v>
      </c>
      <c r="G271" s="1">
        <f>DATE(2008,3,20)</f>
        <v>39527</v>
      </c>
      <c r="H271" s="1" t="s">
        <v>96</v>
      </c>
      <c r="I271">
        <v>69</v>
      </c>
      <c r="J271">
        <v>0</v>
      </c>
      <c r="K271">
        <v>0</v>
      </c>
      <c r="L271">
        <v>0</v>
      </c>
    </row>
    <row r="272" spans="1:12" ht="12.75">
      <c r="A272">
        <v>9450</v>
      </c>
      <c r="B272">
        <v>8202</v>
      </c>
      <c r="C272" t="s">
        <v>88</v>
      </c>
      <c r="D272" t="s">
        <v>11</v>
      </c>
      <c r="E272" t="s">
        <v>48</v>
      </c>
      <c r="F272" t="s">
        <v>49</v>
      </c>
      <c r="G272" s="1">
        <f>DATE(2008,3,20)</f>
        <v>39527</v>
      </c>
      <c r="H272" s="1" t="s">
        <v>96</v>
      </c>
      <c r="I272">
        <v>38</v>
      </c>
      <c r="J272">
        <v>0</v>
      </c>
      <c r="K272">
        <v>0</v>
      </c>
      <c r="L272">
        <v>0</v>
      </c>
    </row>
    <row r="273" spans="1:12" ht="12.75">
      <c r="A273">
        <v>9450</v>
      </c>
      <c r="B273">
        <v>1803</v>
      </c>
      <c r="C273" t="s">
        <v>87</v>
      </c>
      <c r="D273" t="s">
        <v>11</v>
      </c>
      <c r="E273" t="s">
        <v>42</v>
      </c>
      <c r="F273" t="s">
        <v>43</v>
      </c>
      <c r="G273" s="1">
        <f>DATE(2008,3,20)</f>
        <v>39527</v>
      </c>
      <c r="H273" s="1" t="s">
        <v>96</v>
      </c>
      <c r="I273">
        <v>154</v>
      </c>
      <c r="J273">
        <v>0</v>
      </c>
      <c r="K273">
        <v>0</v>
      </c>
      <c r="L273">
        <v>0</v>
      </c>
    </row>
    <row r="274" spans="1:12" ht="12.75">
      <c r="A274">
        <v>9450</v>
      </c>
      <c r="B274">
        <v>1810</v>
      </c>
      <c r="C274" t="s">
        <v>87</v>
      </c>
      <c r="D274" t="s">
        <v>11</v>
      </c>
      <c r="E274" t="s">
        <v>42</v>
      </c>
      <c r="F274" t="s">
        <v>43</v>
      </c>
      <c r="G274" s="1">
        <f>DATE(2008,3,20)</f>
        <v>39527</v>
      </c>
      <c r="H274" s="1" t="s">
        <v>96</v>
      </c>
      <c r="I274">
        <v>17</v>
      </c>
      <c r="J274">
        <v>0</v>
      </c>
      <c r="K274">
        <v>0</v>
      </c>
      <c r="L274">
        <v>0</v>
      </c>
    </row>
    <row r="275" spans="1:12" ht="12.75">
      <c r="A275">
        <v>9450</v>
      </c>
      <c r="B275">
        <v>1803</v>
      </c>
      <c r="C275" t="s">
        <v>86</v>
      </c>
      <c r="D275" t="s">
        <v>19</v>
      </c>
      <c r="E275" t="s">
        <v>76</v>
      </c>
      <c r="F275" t="s">
        <v>77</v>
      </c>
      <c r="G275" s="1">
        <f>DATE(2008,3,1)</f>
        <v>39508</v>
      </c>
      <c r="H275" s="1" t="s">
        <v>96</v>
      </c>
      <c r="I275">
        <v>-51</v>
      </c>
      <c r="J275">
        <v>0</v>
      </c>
      <c r="K275">
        <v>0</v>
      </c>
      <c r="L275">
        <v>0</v>
      </c>
    </row>
    <row r="276" spans="1:12" ht="12.75">
      <c r="A276">
        <v>9450</v>
      </c>
      <c r="B276">
        <v>8203</v>
      </c>
      <c r="C276" t="s">
        <v>86</v>
      </c>
      <c r="D276" t="s">
        <v>19</v>
      </c>
      <c r="E276" t="s">
        <v>76</v>
      </c>
      <c r="F276" t="s">
        <v>77</v>
      </c>
      <c r="G276" s="1">
        <f>DATE(2008,3,1)</f>
        <v>39508</v>
      </c>
      <c r="H276" s="1" t="s">
        <v>96</v>
      </c>
      <c r="I276">
        <v>-120</v>
      </c>
      <c r="J276">
        <v>0</v>
      </c>
      <c r="K276">
        <v>0</v>
      </c>
      <c r="L276">
        <v>0</v>
      </c>
    </row>
    <row r="277" spans="1:12" ht="12.75">
      <c r="A277">
        <v>9450</v>
      </c>
      <c r="B277">
        <v>1803</v>
      </c>
      <c r="C277" t="s">
        <v>86</v>
      </c>
      <c r="D277" t="s">
        <v>19</v>
      </c>
      <c r="E277" t="s">
        <v>76</v>
      </c>
      <c r="F277" t="s">
        <v>77</v>
      </c>
      <c r="G277" s="1">
        <f>DATE(2008,3,2)</f>
        <v>39509</v>
      </c>
      <c r="H277" s="1" t="s">
        <v>96</v>
      </c>
      <c r="I277">
        <v>51</v>
      </c>
      <c r="J277">
        <v>0</v>
      </c>
      <c r="K277">
        <v>0</v>
      </c>
      <c r="L277">
        <v>0</v>
      </c>
    </row>
    <row r="278" spans="1:12" ht="12.75">
      <c r="A278">
        <v>9450</v>
      </c>
      <c r="B278">
        <v>8203</v>
      </c>
      <c r="C278" t="s">
        <v>86</v>
      </c>
      <c r="D278" t="s">
        <v>19</v>
      </c>
      <c r="E278" t="s">
        <v>76</v>
      </c>
      <c r="F278" t="s">
        <v>77</v>
      </c>
      <c r="G278" s="1">
        <f>DATE(2008,3,2)</f>
        <v>39509</v>
      </c>
      <c r="H278" s="1" t="s">
        <v>96</v>
      </c>
      <c r="I278">
        <v>120</v>
      </c>
      <c r="J278">
        <v>0</v>
      </c>
      <c r="K278">
        <v>0</v>
      </c>
      <c r="L278">
        <v>0</v>
      </c>
    </row>
    <row r="279" spans="1:12" ht="12.75">
      <c r="A279">
        <v>9450</v>
      </c>
      <c r="B279">
        <v>1802</v>
      </c>
      <c r="C279" t="s">
        <v>87</v>
      </c>
      <c r="D279" t="s">
        <v>11</v>
      </c>
      <c r="E279" t="s">
        <v>38</v>
      </c>
      <c r="F279" t="s">
        <v>39</v>
      </c>
      <c r="G279" s="1">
        <f>DATE(2008,3,20)</f>
        <v>39527</v>
      </c>
      <c r="H279" s="1" t="s">
        <v>96</v>
      </c>
      <c r="I279">
        <v>155</v>
      </c>
      <c r="J279">
        <v>0</v>
      </c>
      <c r="K279">
        <v>0</v>
      </c>
      <c r="L279">
        <v>0</v>
      </c>
    </row>
    <row r="280" spans="1:12" ht="12.75">
      <c r="A280">
        <v>9450</v>
      </c>
      <c r="B280">
        <v>1421</v>
      </c>
      <c r="C280" t="s">
        <v>88</v>
      </c>
      <c r="D280" t="s">
        <v>11</v>
      </c>
      <c r="E280" t="s">
        <v>28</v>
      </c>
      <c r="F280" t="s">
        <v>29</v>
      </c>
      <c r="G280" s="1">
        <f>DATE(2008,3,20)</f>
        <v>39527</v>
      </c>
      <c r="H280" s="1" t="s">
        <v>96</v>
      </c>
      <c r="I280">
        <v>8</v>
      </c>
      <c r="J280">
        <v>0</v>
      </c>
      <c r="K280">
        <v>0</v>
      </c>
      <c r="L280">
        <v>0</v>
      </c>
    </row>
    <row r="281" spans="1:12" ht="12.75">
      <c r="A281">
        <v>9450</v>
      </c>
      <c r="B281">
        <v>8204</v>
      </c>
      <c r="C281" t="s">
        <v>87</v>
      </c>
      <c r="D281" t="s">
        <v>11</v>
      </c>
      <c r="E281" t="s">
        <v>82</v>
      </c>
      <c r="F281" t="s">
        <v>83</v>
      </c>
      <c r="G281" s="1">
        <f>DATE(2008,3,20)</f>
        <v>39527</v>
      </c>
      <c r="H281" s="1" t="s">
        <v>96</v>
      </c>
      <c r="I281">
        <v>168</v>
      </c>
      <c r="J281">
        <v>0</v>
      </c>
      <c r="K281">
        <v>0</v>
      </c>
      <c r="L28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rstrykowsky</dc:creator>
  <cp:keywords/>
  <dc:description/>
  <cp:lastModifiedBy>rstrykowsky</cp:lastModifiedBy>
  <cp:lastPrinted>2008-04-01T20:51:02Z</cp:lastPrinted>
  <dcterms:created xsi:type="dcterms:W3CDTF">2008-04-01T20:33:32Z</dcterms:created>
  <dcterms:modified xsi:type="dcterms:W3CDTF">2008-04-01T21:04:00Z</dcterms:modified>
  <cp:category/>
  <cp:version/>
  <cp:contentType/>
  <cp:contentStatus/>
</cp:coreProperties>
</file>