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71" yWindow="420" windowWidth="24795" windowHeight="12525" activeTab="0"/>
  </bookViews>
  <sheets>
    <sheet name="P3" sheetId="1" r:id="rId1"/>
  </sheets>
  <definedNames>
    <definedName name="_xlnm.Print_Area" localSheetId="0">'P3'!$A$1:$K$84</definedName>
  </definedNames>
  <calcPr fullCalcOnLoad="1"/>
</workbook>
</file>

<file path=xl/sharedStrings.xml><?xml version="1.0" encoding="utf-8"?>
<sst xmlns="http://schemas.openxmlformats.org/spreadsheetml/2006/main" count="84" uniqueCount="81">
  <si>
    <t>1805 - Cost Center 1805 - Facility Operations</t>
  </si>
  <si>
    <t>Administration and Management</t>
  </si>
  <si>
    <t>Post MIE PTP &amp; sys caretaking</t>
  </si>
  <si>
    <t>Machine Operations</t>
  </si>
  <si>
    <t>Allocations</t>
  </si>
  <si>
    <t>1808 - Cost Center:   1808 - Research</t>
  </si>
  <si>
    <t>Research Prep Management</t>
  </si>
  <si>
    <t>Diagnostic Oversight</t>
  </si>
  <si>
    <t>Physics Analysis &amp; Support</t>
  </si>
  <si>
    <t>Collaborations</t>
  </si>
  <si>
    <t>9405 - Cost Center 9405 - Diagnostic Equipment</t>
  </si>
  <si>
    <t>310 - Magnetics</t>
  </si>
  <si>
    <t>332 - UV Spectrometer</t>
  </si>
  <si>
    <t>333 - Bolometer Array</t>
  </si>
  <si>
    <t>335 - Filterscopes</t>
  </si>
  <si>
    <t>341 - Soft X-Ray Arrays</t>
  </si>
  <si>
    <t xml:space="preserve">342 - X-ray crystal spectroscopy                </t>
  </si>
  <si>
    <t>351 - Thomson Scattering</t>
  </si>
  <si>
    <t>352 - DNB</t>
  </si>
  <si>
    <t>353 - MSE</t>
  </si>
  <si>
    <t>354 - CHERS</t>
  </si>
  <si>
    <t>355 - ECE</t>
  </si>
  <si>
    <t>356 - Interferometers</t>
  </si>
  <si>
    <t>361 - Filtered Cameras</t>
  </si>
  <si>
    <t>364 - IR Camera</t>
  </si>
  <si>
    <t xml:space="preserve">366 - PFC mounted Langmiur Probes               </t>
  </si>
  <si>
    <t>9406 - Cost Center 9406 - Facilities Upgrades</t>
  </si>
  <si>
    <t>211 - Gas Fueling Systems</t>
  </si>
  <si>
    <t>251 - Neutral Beam #1</t>
  </si>
  <si>
    <t>252 - Neutral Beam #2</t>
  </si>
  <si>
    <t>254 - Neutral Beam #3 &amp; 4</t>
  </si>
  <si>
    <t>260 - ECH System</t>
  </si>
  <si>
    <t>422 - D-Site AC/DC Converters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</si>
  <si>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</si>
  <si>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</si>
  <si>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</si>
  <si>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</si>
  <si>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</si>
  <si>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>444 - Instrument Systems</t>
  </si>
  <si>
    <t>445 - Coil protection Systems</t>
  </si>
  <si>
    <t>453 - System Testing (PTP's)</t>
  </si>
  <si>
    <t>460 - FCPC Mods</t>
  </si>
  <si>
    <t>540 - Facility Timing and synchronization System</t>
  </si>
  <si>
    <t>570 - Control Room Facility</t>
  </si>
  <si>
    <t>613 - Vacuum Pumping System</t>
  </si>
  <si>
    <t>sub total =</t>
  </si>
  <si>
    <t>MIE Budget =</t>
  </si>
  <si>
    <t>TOTAL PROGRAM BUDGET =</t>
  </si>
  <si>
    <t>TOTAL PROGRAM FUNDING =</t>
  </si>
  <si>
    <t>FY2010</t>
  </si>
  <si>
    <t>FY2011</t>
  </si>
  <si>
    <t>FY2012</t>
  </si>
  <si>
    <t>FY2013</t>
  </si>
  <si>
    <t>FY2014</t>
  </si>
  <si>
    <t>FY2015</t>
  </si>
  <si>
    <t>FY2008</t>
  </si>
  <si>
    <t>FY2009</t>
  </si>
  <si>
    <t>FY2007</t>
  </si>
  <si>
    <t>NON MIE FUNDING =</t>
  </si>
  <si>
    <t>MIE Funding =</t>
  </si>
  <si>
    <t>TOTAL NON MIE BUDGET =</t>
  </si>
  <si>
    <t>Upgrade Contingency @30%</t>
  </si>
  <si>
    <t>357 - Reflectometer</t>
  </si>
  <si>
    <t>NB Armor &amp; PFC's</t>
  </si>
  <si>
    <t xml:space="preserve">121 -Port Extensions &amp; NB Port Covers           </t>
  </si>
  <si>
    <t>133 - External Trim Coils</t>
  </si>
  <si>
    <t xml:space="preserve">220 - Torus Vacuum Pumping System               </t>
  </si>
  <si>
    <t>231 - Glow Discharge Cleaning</t>
  </si>
  <si>
    <t xml:space="preserve">411 - Auxliary AC Power Systems                 </t>
  </si>
  <si>
    <t xml:space="preserve">412 - Experimental AC Power Systems             </t>
  </si>
  <si>
    <t xml:space="preserve">443 - Real Time Control Systems                 </t>
  </si>
  <si>
    <t>446 - Ground Fault Monitoring</t>
  </si>
  <si>
    <t xml:space="preserve">451 - System Design and Interfaces              </t>
  </si>
  <si>
    <t xml:space="preserve">452 - Electrical Systems Support                </t>
  </si>
  <si>
    <t xml:space="preserve">510 - TCP/IP Infrastructure Systems             </t>
  </si>
  <si>
    <t>520 - Central Instrumentation</t>
  </si>
  <si>
    <t xml:space="preserve">530 - Data Acquisition &amp; Facility Computing Sys </t>
  </si>
  <si>
    <t xml:space="preserve">550 - Real Time Plasma &amp; Power Supply Control   </t>
  </si>
  <si>
    <t xml:space="preserve">560 - Central Safety Interlock Systems          </t>
  </si>
  <si>
    <t xml:space="preserve">612 - NB Water Cooling Systems                  </t>
  </si>
  <si>
    <t xml:space="preserve">615 - Diagnostic Water Cooling System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</si>
</sst>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"/>
  </numFmts>
  <fonts count="7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right"/>
    </xf>
    <xf numFmtId="166" fontId="6" fillId="0" borderId="3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166" fontId="6" fillId="0" borderId="6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2" borderId="0" xfId="0" applyNumberFormat="1" applyFill="1" applyAlignment="1">
      <alignment/>
    </xf>
    <xf numFmtId="166" fontId="3" fillId="0" borderId="9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6" fillId="0" borderId="3" xfId="0" applyNumberFormat="1" applyFont="1" applyFill="1" applyBorder="1" applyAlignment="1">
      <alignment/>
    </xf>
    <xf numFmtId="166" fontId="6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zoomScale="75" zoomScaleNormal="75" workbookViewId="0" topLeftCell="A1">
      <pane ySplit="450" topLeftCell="BM58" activePane="bottomLeft" state="split"/>
      <selection pane="topLeft" activeCell="M1" sqref="M1:Q16384"/>
      <selection pane="bottomLeft" activeCell="F36" sqref="F36:K71"/>
    </sheetView>
  </sheetViews>
  <sheetFormatPr defaultColWidth="9.140625" defaultRowHeight="12.75"/>
  <cols>
    <col min="1" max="1" width="5.00390625" style="3" customWidth="1"/>
    <col min="2" max="2" width="44.00390625" style="0" bestFit="1" customWidth="1"/>
    <col min="3" max="11" width="13.00390625" style="0" customWidth="1"/>
    <col min="12" max="12" width="11.140625" style="0" bestFit="1" customWidth="1"/>
    <col min="13" max="17" width="9.421875" style="0" customWidth="1"/>
    <col min="18" max="18" width="6.7109375" style="0" customWidth="1"/>
  </cols>
  <sheetData>
    <row r="1" spans="3:11" s="8" customFormat="1" ht="18">
      <c r="C1" s="8" t="s">
        <v>57</v>
      </c>
      <c r="D1" s="8" t="s">
        <v>55</v>
      </c>
      <c r="E1" s="8" t="s">
        <v>56</v>
      </c>
      <c r="F1" s="8" t="s">
        <v>49</v>
      </c>
      <c r="G1" s="8" t="s">
        <v>50</v>
      </c>
      <c r="H1" s="8" t="s">
        <v>51</v>
      </c>
      <c r="I1" s="8" t="s">
        <v>52</v>
      </c>
      <c r="J1" s="8" t="s">
        <v>53</v>
      </c>
      <c r="K1" s="8" t="s">
        <v>54</v>
      </c>
    </row>
    <row r="2" ht="13.5" customHeight="1">
      <c r="A2" s="3" t="s">
        <v>0</v>
      </c>
    </row>
    <row r="3" spans="2:13" ht="13.5" customHeight="1">
      <c r="B3" t="s">
        <v>1</v>
      </c>
      <c r="F3" s="1">
        <v>469.1</v>
      </c>
      <c r="G3" s="1">
        <v>719.4</v>
      </c>
      <c r="H3" s="1">
        <v>1228.8</v>
      </c>
      <c r="I3" s="1">
        <v>1270.6</v>
      </c>
      <c r="J3" s="1">
        <v>1313.8</v>
      </c>
      <c r="K3" s="1">
        <v>1358.5</v>
      </c>
      <c r="L3" s="1"/>
      <c r="M3" s="1"/>
    </row>
    <row r="4" spans="2:13" ht="13.5" customHeight="1">
      <c r="B4" t="s">
        <v>2</v>
      </c>
      <c r="F4" s="1"/>
      <c r="G4" s="1">
        <v>300.8</v>
      </c>
      <c r="H4" s="1">
        <v>218.4</v>
      </c>
      <c r="I4" s="1"/>
      <c r="J4" s="1"/>
      <c r="K4" s="1"/>
      <c r="L4" s="1"/>
      <c r="M4" s="1"/>
    </row>
    <row r="5" spans="2:13" ht="13.5" customHeight="1">
      <c r="B5" t="s">
        <v>3</v>
      </c>
      <c r="F5" s="1"/>
      <c r="G5" s="1"/>
      <c r="H5" s="1">
        <v>715.5</v>
      </c>
      <c r="I5" s="1">
        <v>11823.7</v>
      </c>
      <c r="J5" s="1">
        <v>5777.8</v>
      </c>
      <c r="K5" s="1">
        <v>19926.9</v>
      </c>
      <c r="L5" s="1"/>
      <c r="M5" s="1"/>
    </row>
    <row r="6" spans="2:13" ht="13.5" customHeight="1">
      <c r="B6" t="s">
        <v>4</v>
      </c>
      <c r="C6" s="7"/>
      <c r="D6" s="7"/>
      <c r="E6" s="7"/>
      <c r="F6" s="7"/>
      <c r="G6" s="7">
        <v>567.8</v>
      </c>
      <c r="H6" s="7">
        <v>587</v>
      </c>
      <c r="I6" s="7">
        <v>1624.3</v>
      </c>
      <c r="J6" s="7">
        <v>1679.2</v>
      </c>
      <c r="K6" s="7">
        <v>1302.5</v>
      </c>
      <c r="L6" s="1"/>
      <c r="M6" s="1"/>
    </row>
    <row r="7" spans="2:13" ht="13.5" customHeight="1">
      <c r="B7" s="4" t="s">
        <v>45</v>
      </c>
      <c r="C7" s="5">
        <f aca="true" t="shared" si="0" ref="C7:K7">SUM(C3:C6)</f>
        <v>0</v>
      </c>
      <c r="D7" s="5">
        <f t="shared" si="0"/>
        <v>0</v>
      </c>
      <c r="E7" s="5">
        <f t="shared" si="0"/>
        <v>0</v>
      </c>
      <c r="F7" s="5">
        <f t="shared" si="0"/>
        <v>469.1</v>
      </c>
      <c r="G7" s="5">
        <f t="shared" si="0"/>
        <v>1588</v>
      </c>
      <c r="H7" s="5">
        <f t="shared" si="0"/>
        <v>2749.7</v>
      </c>
      <c r="I7" s="5">
        <f>SUM(I3:I6)</f>
        <v>14718.6</v>
      </c>
      <c r="J7" s="5">
        <f t="shared" si="0"/>
        <v>8770.800000000001</v>
      </c>
      <c r="K7" s="5">
        <f t="shared" si="0"/>
        <v>22587.9</v>
      </c>
      <c r="L7" s="1"/>
      <c r="M7" s="1"/>
    </row>
    <row r="8" spans="6:13" ht="4.5" customHeight="1">
      <c r="F8" s="1"/>
      <c r="G8" s="1"/>
      <c r="H8" s="1"/>
      <c r="I8" s="1"/>
      <c r="J8" s="1"/>
      <c r="K8" s="1"/>
      <c r="L8" s="1"/>
      <c r="M8" s="1"/>
    </row>
    <row r="9" spans="1:13" ht="13.5" customHeight="1">
      <c r="A9" s="3" t="s">
        <v>5</v>
      </c>
      <c r="F9" s="1"/>
      <c r="G9" s="1"/>
      <c r="H9" s="1"/>
      <c r="I9" s="1"/>
      <c r="J9" s="1"/>
      <c r="K9" s="1"/>
      <c r="L9" s="1"/>
      <c r="M9" s="1"/>
    </row>
    <row r="10" spans="2:13" ht="13.5" customHeight="1">
      <c r="B10" t="s">
        <v>6</v>
      </c>
      <c r="C10" s="1">
        <v>680</v>
      </c>
      <c r="D10" s="1">
        <v>720</v>
      </c>
      <c r="E10" s="1">
        <v>740</v>
      </c>
      <c r="F10" s="1">
        <v>263</v>
      </c>
      <c r="G10" s="1">
        <v>412.9</v>
      </c>
      <c r="H10" s="1">
        <v>746.9</v>
      </c>
      <c r="I10" s="1">
        <v>770.2</v>
      </c>
      <c r="J10" s="1">
        <v>794.3</v>
      </c>
      <c r="K10" s="1">
        <v>819.1</v>
      </c>
      <c r="L10" s="1"/>
      <c r="M10" s="1"/>
    </row>
    <row r="11" spans="2:13" ht="13.5" customHeight="1">
      <c r="B11" t="s">
        <v>7</v>
      </c>
      <c r="G11">
        <v>621.3</v>
      </c>
      <c r="H11">
        <v>1233.2</v>
      </c>
      <c r="I11">
        <v>1238</v>
      </c>
      <c r="J11">
        <v>1238</v>
      </c>
      <c r="K11">
        <v>1119.4</v>
      </c>
      <c r="L11" s="1">
        <f>SUM(G11:K11)</f>
        <v>5449.9</v>
      </c>
      <c r="M11" s="1"/>
    </row>
    <row r="12" spans="2:13" ht="13.5" customHeight="1">
      <c r="B12" t="s">
        <v>8</v>
      </c>
      <c r="F12" s="1">
        <v>466.7</v>
      </c>
      <c r="G12" s="1">
        <v>340</v>
      </c>
      <c r="H12" s="1">
        <v>614.6</v>
      </c>
      <c r="I12" s="1">
        <v>10040.7</v>
      </c>
      <c r="J12" s="1">
        <v>652.5</v>
      </c>
      <c r="K12" s="1">
        <v>13174.1</v>
      </c>
      <c r="L12" s="1"/>
      <c r="M12" s="1"/>
    </row>
    <row r="13" spans="2:13" ht="13.5" customHeight="1">
      <c r="B13" t="s">
        <v>9</v>
      </c>
      <c r="C13" s="6"/>
      <c r="D13" s="6"/>
      <c r="E13" s="6"/>
      <c r="F13" s="6"/>
      <c r="G13" s="6"/>
      <c r="H13" s="6"/>
      <c r="I13" s="6">
        <v>4000</v>
      </c>
      <c r="J13" s="6"/>
      <c r="K13" s="6">
        <v>5000</v>
      </c>
      <c r="L13" s="1"/>
      <c r="M13" s="1"/>
    </row>
    <row r="14" spans="2:13" ht="13.5" customHeight="1">
      <c r="B14" s="4" t="s">
        <v>45</v>
      </c>
      <c r="C14" s="5">
        <f aca="true" t="shared" si="1" ref="C14:K14">SUM(C10:C13)</f>
        <v>680</v>
      </c>
      <c r="D14" s="5">
        <f t="shared" si="1"/>
        <v>720</v>
      </c>
      <c r="E14" s="5">
        <f t="shared" si="1"/>
        <v>740</v>
      </c>
      <c r="F14" s="5">
        <f t="shared" si="1"/>
        <v>729.7</v>
      </c>
      <c r="G14" s="5">
        <f t="shared" si="1"/>
        <v>1374.1999999999998</v>
      </c>
      <c r="H14" s="5">
        <f t="shared" si="1"/>
        <v>2594.7</v>
      </c>
      <c r="I14" s="5">
        <f t="shared" si="1"/>
        <v>16048.900000000001</v>
      </c>
      <c r="J14" s="5">
        <f t="shared" si="1"/>
        <v>2684.8</v>
      </c>
      <c r="K14" s="5">
        <f t="shared" si="1"/>
        <v>20112.6</v>
      </c>
      <c r="L14" s="1"/>
      <c r="M14" s="1"/>
    </row>
    <row r="15" spans="6:13" ht="4.5" customHeight="1">
      <c r="F15" s="1"/>
      <c r="G15" s="1"/>
      <c r="H15" s="1"/>
      <c r="I15" s="1"/>
      <c r="J15" s="1"/>
      <c r="K15" s="1"/>
      <c r="L15" s="1"/>
      <c r="M15" s="1"/>
    </row>
    <row r="16" spans="1:13" ht="13.5" customHeight="1">
      <c r="A16" s="3" t="s">
        <v>10</v>
      </c>
      <c r="F16" s="1"/>
      <c r="G16" s="1"/>
      <c r="H16" s="1"/>
      <c r="I16" s="1"/>
      <c r="J16" s="1"/>
      <c r="K16" s="1"/>
      <c r="L16" s="1"/>
      <c r="M16" s="1"/>
    </row>
    <row r="17" spans="2:13" ht="13.5" customHeight="1">
      <c r="B17" t="s">
        <v>11</v>
      </c>
      <c r="G17">
        <v>384.3</v>
      </c>
      <c r="H17">
        <v>799.8</v>
      </c>
      <c r="I17">
        <v>437.3</v>
      </c>
      <c r="M17" s="1"/>
    </row>
    <row r="18" spans="2:13" ht="13.5" customHeight="1">
      <c r="B18" t="s">
        <v>12</v>
      </c>
      <c r="H18">
        <v>25.4</v>
      </c>
      <c r="I18">
        <v>83</v>
      </c>
      <c r="M18" s="1"/>
    </row>
    <row r="19" spans="2:13" ht="13.5" customHeight="1">
      <c r="B19" t="s">
        <v>13</v>
      </c>
      <c r="H19">
        <v>50.4</v>
      </c>
      <c r="I19">
        <v>58.1</v>
      </c>
      <c r="K19">
        <v>123.9</v>
      </c>
      <c r="M19" s="1"/>
    </row>
    <row r="20" spans="2:13" ht="13.5" customHeight="1">
      <c r="B20" t="s">
        <v>14</v>
      </c>
      <c r="H20">
        <v>29.3</v>
      </c>
      <c r="I20">
        <v>109.9</v>
      </c>
      <c r="M20" s="1"/>
    </row>
    <row r="21" spans="2:13" ht="13.5" customHeight="1">
      <c r="B21" t="s">
        <v>15</v>
      </c>
      <c r="H21">
        <v>1.7</v>
      </c>
      <c r="I21">
        <v>215.7</v>
      </c>
      <c r="M21" s="1"/>
    </row>
    <row r="22" spans="2:13" ht="13.5" customHeight="1">
      <c r="B22" t="s">
        <v>16</v>
      </c>
      <c r="H22">
        <v>31</v>
      </c>
      <c r="I22">
        <v>732.1</v>
      </c>
      <c r="M22" s="1"/>
    </row>
    <row r="23" spans="2:13" ht="13.5" customHeight="1">
      <c r="B23" t="s">
        <v>17</v>
      </c>
      <c r="G23">
        <v>630.4</v>
      </c>
      <c r="H23">
        <v>886.3</v>
      </c>
      <c r="I23">
        <v>703.8</v>
      </c>
      <c r="M23" s="1"/>
    </row>
    <row r="24" spans="2:13" ht="13.5" customHeight="1">
      <c r="B24" t="s">
        <v>18</v>
      </c>
      <c r="J24">
        <v>580.2</v>
      </c>
      <c r="K24">
        <v>384.8</v>
      </c>
      <c r="M24" s="1"/>
    </row>
    <row r="25" spans="2:13" ht="13.5" customHeight="1">
      <c r="B25" t="s">
        <v>19</v>
      </c>
      <c r="J25">
        <v>1024.6</v>
      </c>
      <c r="K25">
        <v>425.8</v>
      </c>
      <c r="M25" s="1"/>
    </row>
    <row r="26" spans="2:13" ht="13.5" customHeight="1">
      <c r="B26" t="s">
        <v>20</v>
      </c>
      <c r="J26">
        <v>835.7</v>
      </c>
      <c r="K26">
        <v>111</v>
      </c>
      <c r="M26" s="1"/>
    </row>
    <row r="27" spans="2:13" ht="13.5" customHeight="1">
      <c r="B27" t="s">
        <v>21</v>
      </c>
      <c r="J27">
        <v>172.3</v>
      </c>
      <c r="K27">
        <v>373.2</v>
      </c>
      <c r="M27" s="1"/>
    </row>
    <row r="28" spans="2:13" ht="13.5" customHeight="1">
      <c r="B28" t="s">
        <v>22</v>
      </c>
      <c r="I28">
        <v>330.5</v>
      </c>
      <c r="M28" s="1"/>
    </row>
    <row r="29" spans="2:13" ht="13.5" customHeight="1">
      <c r="B29" t="s">
        <v>62</v>
      </c>
      <c r="H29">
        <v>170.7</v>
      </c>
      <c r="I29">
        <v>802.6</v>
      </c>
      <c r="M29" s="1"/>
    </row>
    <row r="30" spans="2:13" ht="13.5" customHeight="1">
      <c r="B30" t="s">
        <v>23</v>
      </c>
      <c r="I30">
        <v>225.5</v>
      </c>
      <c r="M30" s="1"/>
    </row>
    <row r="31" spans="2:13" ht="13.5" customHeight="1">
      <c r="B31" t="s">
        <v>24</v>
      </c>
      <c r="I31">
        <v>85.5</v>
      </c>
      <c r="M31" s="1"/>
    </row>
    <row r="32" spans="2:17" ht="13.5" customHeight="1">
      <c r="B32" t="s">
        <v>25</v>
      </c>
      <c r="C32" s="6"/>
      <c r="D32" s="6"/>
      <c r="E32" s="6"/>
      <c r="F32" s="31"/>
      <c r="G32" s="31"/>
      <c r="H32" s="31"/>
      <c r="I32" s="31">
        <v>75.8</v>
      </c>
      <c r="J32" s="31"/>
      <c r="K32" s="31"/>
      <c r="M32" s="1"/>
      <c r="Q32" s="1"/>
    </row>
    <row r="33" spans="2:17" ht="13.5" customHeight="1">
      <c r="B33" s="4" t="s">
        <v>45</v>
      </c>
      <c r="C33" s="5">
        <f aca="true" t="shared" si="2" ref="C33:K33">SUM(C17:C32)</f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1014.7</v>
      </c>
      <c r="H33" s="5">
        <f t="shared" si="2"/>
        <v>1994.6</v>
      </c>
      <c r="I33" s="5">
        <f t="shared" si="2"/>
        <v>3859.7999999999997</v>
      </c>
      <c r="J33" s="5">
        <f t="shared" si="2"/>
        <v>2612.8</v>
      </c>
      <c r="K33" s="5">
        <f t="shared" si="2"/>
        <v>1418.7</v>
      </c>
      <c r="L33" s="1"/>
      <c r="M33" s="24"/>
      <c r="N33" s="24"/>
      <c r="O33" s="24"/>
      <c r="P33" s="24"/>
      <c r="Q33" s="24"/>
    </row>
    <row r="34" spans="6:13" ht="4.5" customHeight="1">
      <c r="F34" s="1"/>
      <c r="G34" s="1"/>
      <c r="H34" s="1"/>
      <c r="I34" s="1"/>
      <c r="J34" s="1"/>
      <c r="K34" s="1"/>
      <c r="L34" s="1"/>
      <c r="M34" s="1"/>
    </row>
    <row r="35" spans="1:13" ht="13.5" customHeight="1">
      <c r="A35" s="3" t="s">
        <v>26</v>
      </c>
      <c r="F35" s="1"/>
      <c r="G35" s="1"/>
      <c r="H35" s="1"/>
      <c r="I35" s="1"/>
      <c r="J35" s="1"/>
      <c r="K35" s="1"/>
      <c r="L35" s="1"/>
      <c r="M35" s="1"/>
    </row>
    <row r="36" spans="2:13" ht="13.5" customHeight="1">
      <c r="B36" t="s">
        <v>63</v>
      </c>
      <c r="F36">
        <v>902.9</v>
      </c>
      <c r="G36">
        <v>1691.3</v>
      </c>
      <c r="H36">
        <v>390</v>
      </c>
      <c r="I36">
        <v>53.6</v>
      </c>
      <c r="L36" s="1"/>
      <c r="M36" s="1"/>
    </row>
    <row r="37" spans="2:13" ht="13.5" customHeight="1">
      <c r="B37" t="s">
        <v>64</v>
      </c>
      <c r="G37">
        <v>262.3</v>
      </c>
      <c r="H37">
        <v>433.3</v>
      </c>
      <c r="L37" s="1"/>
      <c r="M37" s="1"/>
    </row>
    <row r="38" spans="2:13" ht="13.5" customHeight="1">
      <c r="B38" t="s">
        <v>65</v>
      </c>
      <c r="G38">
        <v>25.2</v>
      </c>
      <c r="H38">
        <v>93.8</v>
      </c>
      <c r="L38" s="1"/>
      <c r="M38" s="1"/>
    </row>
    <row r="39" spans="2:13" ht="13.5" customHeight="1">
      <c r="B39" t="s">
        <v>27</v>
      </c>
      <c r="H39">
        <v>111.8</v>
      </c>
      <c r="I39">
        <v>164.2</v>
      </c>
      <c r="L39" s="1"/>
      <c r="M39" s="1"/>
    </row>
    <row r="40" spans="2:13" ht="13.5" customHeight="1">
      <c r="B40" t="s">
        <v>66</v>
      </c>
      <c r="H40">
        <v>215.2</v>
      </c>
      <c r="I40">
        <v>354.4</v>
      </c>
      <c r="L40" s="1"/>
      <c r="M40" s="1"/>
    </row>
    <row r="41" spans="2:13" ht="13.5" customHeight="1">
      <c r="B41" t="s">
        <v>67</v>
      </c>
      <c r="H41">
        <v>89.1</v>
      </c>
      <c r="I41">
        <v>104.4</v>
      </c>
      <c r="L41" s="1"/>
      <c r="M41" s="1"/>
    </row>
    <row r="42" spans="2:13" ht="13.5" customHeight="1">
      <c r="B42" t="s">
        <v>28</v>
      </c>
      <c r="F42">
        <v>171</v>
      </c>
      <c r="G42">
        <v>725.8</v>
      </c>
      <c r="H42">
        <v>386.5</v>
      </c>
      <c r="I42">
        <v>447.9</v>
      </c>
      <c r="L42" s="1"/>
      <c r="M42" s="1"/>
    </row>
    <row r="43" spans="2:13" ht="13.5" customHeight="1">
      <c r="B43" t="s">
        <v>29</v>
      </c>
      <c r="G43">
        <v>626.1</v>
      </c>
      <c r="H43">
        <v>406.2</v>
      </c>
      <c r="I43">
        <v>524.4</v>
      </c>
      <c r="L43" s="1"/>
      <c r="M43" s="1"/>
    </row>
    <row r="44" spans="2:13" ht="13.5" customHeight="1">
      <c r="B44" t="s">
        <v>30</v>
      </c>
      <c r="I44">
        <v>1951.5</v>
      </c>
      <c r="J44">
        <v>2546.2</v>
      </c>
      <c r="K44">
        <v>940.8</v>
      </c>
      <c r="L44" s="1"/>
      <c r="M44" s="1"/>
    </row>
    <row r="45" spans="2:13" ht="13.5" customHeight="1">
      <c r="B45" t="s">
        <v>31</v>
      </c>
      <c r="I45">
        <v>530.8</v>
      </c>
      <c r="J45">
        <v>1122.9</v>
      </c>
      <c r="K45">
        <v>635.1</v>
      </c>
      <c r="L45" s="1"/>
      <c r="M45" s="1"/>
    </row>
    <row r="46" spans="2:13" ht="13.5" customHeight="1">
      <c r="B46" t="s">
        <v>68</v>
      </c>
      <c r="H46">
        <v>258.3</v>
      </c>
      <c r="I46">
        <v>99.3</v>
      </c>
      <c r="L46" s="1"/>
      <c r="M46" s="1"/>
    </row>
    <row r="47" spans="2:13" ht="13.5" customHeight="1">
      <c r="B47" t="s">
        <v>69</v>
      </c>
      <c r="H47">
        <v>55.7</v>
      </c>
      <c r="I47">
        <v>23.8</v>
      </c>
      <c r="L47" s="1"/>
      <c r="M47" s="1"/>
    </row>
    <row r="48" spans="2:13" ht="13.5" customHeight="1">
      <c r="B48" t="s">
        <v>32</v>
      </c>
      <c r="H48">
        <v>69.5</v>
      </c>
      <c r="L48" s="1"/>
      <c r="M48" s="1"/>
    </row>
    <row r="49" spans="2:13" ht="13.5" customHeight="1">
      <c r="B49" t="s">
        <v>33</v>
      </c>
      <c r="H49">
        <v>819</v>
      </c>
      <c r="I49">
        <v>813.7</v>
      </c>
      <c r="L49" s="1"/>
      <c r="M49" s="1"/>
    </row>
    <row r="50" spans="2:13" ht="13.5" customHeight="1">
      <c r="B50" t="s">
        <v>34</v>
      </c>
      <c r="G50">
        <v>2456</v>
      </c>
      <c r="H50">
        <v>868.4</v>
      </c>
      <c r="L50" s="1"/>
      <c r="M50" s="1"/>
    </row>
    <row r="51" spans="2:13" ht="13.5" customHeight="1">
      <c r="B51" t="s">
        <v>35</v>
      </c>
      <c r="G51">
        <v>619.5</v>
      </c>
      <c r="H51">
        <v>581.6</v>
      </c>
      <c r="L51" s="1"/>
      <c r="M51" s="1"/>
    </row>
    <row r="52" spans="2:13" ht="13.5" customHeight="1">
      <c r="B52" t="s">
        <v>36</v>
      </c>
      <c r="H52">
        <v>603.8</v>
      </c>
      <c r="I52">
        <v>46.5</v>
      </c>
      <c r="L52" s="1"/>
      <c r="M52" s="1"/>
    </row>
    <row r="53" spans="2:13" ht="13.5" customHeight="1">
      <c r="B53" t="s">
        <v>37</v>
      </c>
      <c r="H53">
        <v>87.4</v>
      </c>
      <c r="I53">
        <v>18</v>
      </c>
      <c r="L53" s="1"/>
      <c r="M53" s="1"/>
    </row>
    <row r="54" spans="2:13" ht="13.5" customHeight="1">
      <c r="B54" t="s">
        <v>70</v>
      </c>
      <c r="H54">
        <v>42.1</v>
      </c>
      <c r="L54" s="1"/>
      <c r="M54" s="1"/>
    </row>
    <row r="55" spans="2:13" ht="13.5" customHeight="1">
      <c r="B55" t="s">
        <v>38</v>
      </c>
      <c r="H55">
        <v>343.6</v>
      </c>
      <c r="I55">
        <v>88.5</v>
      </c>
      <c r="L55" s="1"/>
      <c r="M55" s="1"/>
    </row>
    <row r="56" spans="2:13" ht="13.5" customHeight="1">
      <c r="B56" t="s">
        <v>39</v>
      </c>
      <c r="H56">
        <v>371.9</v>
      </c>
      <c r="I56">
        <v>76.3</v>
      </c>
      <c r="L56" s="1"/>
      <c r="M56" s="1"/>
    </row>
    <row r="57" spans="2:13" ht="13.5" customHeight="1">
      <c r="B57" t="s">
        <v>71</v>
      </c>
      <c r="H57">
        <v>318.5</v>
      </c>
      <c r="I57">
        <v>24.6</v>
      </c>
      <c r="L57" s="1"/>
      <c r="M57" s="1"/>
    </row>
    <row r="58" spans="2:13" ht="13.5" customHeight="1">
      <c r="B58" t="s">
        <v>72</v>
      </c>
      <c r="H58">
        <v>267.1</v>
      </c>
      <c r="I58">
        <v>77.1</v>
      </c>
      <c r="L58" s="1"/>
      <c r="M58" s="1"/>
    </row>
    <row r="59" spans="2:13" ht="13.5" customHeight="1">
      <c r="B59" t="s">
        <v>73</v>
      </c>
      <c r="H59">
        <v>644.6</v>
      </c>
      <c r="I59">
        <v>185</v>
      </c>
      <c r="L59" s="1"/>
      <c r="M59" s="1"/>
    </row>
    <row r="60" spans="2:13" ht="13.5" customHeight="1">
      <c r="B60" t="s">
        <v>40</v>
      </c>
      <c r="I60">
        <v>215.5</v>
      </c>
      <c r="L60" s="1"/>
      <c r="M60" s="1"/>
    </row>
    <row r="61" spans="2:13" ht="13.5" customHeight="1">
      <c r="B61" t="s">
        <v>41</v>
      </c>
      <c r="H61">
        <v>112</v>
      </c>
      <c r="L61" s="1"/>
      <c r="M61" s="1"/>
    </row>
    <row r="62" spans="2:13" ht="13.5" customHeight="1">
      <c r="B62" t="s">
        <v>74</v>
      </c>
      <c r="H62">
        <v>146.9</v>
      </c>
      <c r="I62">
        <v>59.5</v>
      </c>
      <c r="L62" s="1"/>
      <c r="M62" s="1"/>
    </row>
    <row r="63" spans="2:13" ht="13.5" customHeight="1">
      <c r="B63" t="s">
        <v>75</v>
      </c>
      <c r="H63">
        <v>226.7</v>
      </c>
      <c r="I63">
        <v>91.8</v>
      </c>
      <c r="L63" s="1"/>
      <c r="M63" s="1"/>
    </row>
    <row r="64" spans="2:13" ht="13.5" customHeight="1">
      <c r="B64" t="s">
        <v>76</v>
      </c>
      <c r="I64">
        <v>131.6</v>
      </c>
      <c r="L64" s="1"/>
      <c r="M64" s="1"/>
    </row>
    <row r="65" spans="2:13" ht="13.5" customHeight="1">
      <c r="B65" t="s">
        <v>42</v>
      </c>
      <c r="H65">
        <v>173.7</v>
      </c>
      <c r="I65">
        <v>70.4</v>
      </c>
      <c r="L65" s="1"/>
      <c r="M65" s="1"/>
    </row>
    <row r="66" spans="2:13" ht="13.5" customHeight="1">
      <c r="B66" t="s">
        <v>77</v>
      </c>
      <c r="H66">
        <v>275.5</v>
      </c>
      <c r="I66">
        <v>226.2</v>
      </c>
      <c r="L66" s="1"/>
      <c r="M66" s="1"/>
    </row>
    <row r="67" spans="2:13" ht="13.5" customHeight="1">
      <c r="B67" t="s">
        <v>78</v>
      </c>
      <c r="H67">
        <v>158</v>
      </c>
      <c r="I67">
        <v>64</v>
      </c>
      <c r="L67" s="1"/>
      <c r="M67" s="1"/>
    </row>
    <row r="68" spans="2:13" ht="13.5" customHeight="1">
      <c r="B68" t="s">
        <v>43</v>
      </c>
      <c r="I68">
        <v>301.1</v>
      </c>
      <c r="L68" s="1"/>
      <c r="M68" s="1"/>
    </row>
    <row r="69" spans="2:13" ht="13.5" customHeight="1">
      <c r="B69" t="s">
        <v>79</v>
      </c>
      <c r="H69">
        <v>158</v>
      </c>
      <c r="I69">
        <v>206.8</v>
      </c>
      <c r="L69" s="1"/>
      <c r="M69" s="1"/>
    </row>
    <row r="70" spans="2:13" ht="13.5" customHeight="1">
      <c r="B70" t="s">
        <v>44</v>
      </c>
      <c r="I70">
        <v>97.4</v>
      </c>
      <c r="L70" s="1"/>
      <c r="M70" s="1"/>
    </row>
    <row r="71" spans="2:13" ht="13.5" customHeight="1">
      <c r="B71" t="s">
        <v>80</v>
      </c>
      <c r="C71" s="6"/>
      <c r="D71" s="6"/>
      <c r="E71" s="6"/>
      <c r="F71" s="31"/>
      <c r="G71" s="31"/>
      <c r="H71" s="31"/>
      <c r="I71" s="31">
        <v>42.6</v>
      </c>
      <c r="J71" s="31"/>
      <c r="K71" s="31"/>
      <c r="L71" s="1"/>
      <c r="M71" s="1"/>
    </row>
    <row r="72" spans="2:13" ht="15">
      <c r="B72" s="4" t="s">
        <v>45</v>
      </c>
      <c r="C72" s="5">
        <f aca="true" t="shared" si="3" ref="C72:K72">SUM(C36:C71)</f>
        <v>0</v>
      </c>
      <c r="D72" s="5">
        <f t="shared" si="3"/>
        <v>0</v>
      </c>
      <c r="E72" s="5">
        <f t="shared" si="3"/>
        <v>0</v>
      </c>
      <c r="F72" s="5">
        <f t="shared" si="3"/>
        <v>1073.9</v>
      </c>
      <c r="G72" s="5">
        <f t="shared" si="3"/>
        <v>6406.2</v>
      </c>
      <c r="H72" s="5">
        <f t="shared" si="3"/>
        <v>8708.2</v>
      </c>
      <c r="I72" s="5">
        <f t="shared" si="3"/>
        <v>7090.9000000000015</v>
      </c>
      <c r="J72" s="5">
        <f t="shared" si="3"/>
        <v>3669.1</v>
      </c>
      <c r="K72" s="5">
        <f t="shared" si="3"/>
        <v>1575.9</v>
      </c>
      <c r="L72" s="1"/>
      <c r="M72" s="1"/>
    </row>
    <row r="73" spans="6:13" ht="6.75" customHeight="1">
      <c r="F73" s="1"/>
      <c r="G73" s="1"/>
      <c r="H73" s="1"/>
      <c r="I73" s="1"/>
      <c r="J73" s="1"/>
      <c r="K73" s="1"/>
      <c r="L73" s="1"/>
      <c r="M73" s="1"/>
    </row>
    <row r="74" spans="1:13" ht="15">
      <c r="A74" s="2" t="s">
        <v>61</v>
      </c>
      <c r="B74" s="2"/>
      <c r="C74" s="2"/>
      <c r="D74" s="2"/>
      <c r="E74" s="2"/>
      <c r="F74" s="5"/>
      <c r="G74" s="5">
        <f>SUM(G72,G33)*0.3</f>
        <v>2226.27</v>
      </c>
      <c r="H74" s="5">
        <f>SUM(H72,H33)*0.3</f>
        <v>3210.84</v>
      </c>
      <c r="I74" s="5">
        <f>SUM(I72,I33)*0.3</f>
        <v>3285.21</v>
      </c>
      <c r="J74" s="5">
        <f>SUM(J72,J33)*0.3</f>
        <v>1884.5699999999997</v>
      </c>
      <c r="K74" s="5">
        <f>SUM(K72,K33)*0.3</f>
        <v>898.3800000000001</v>
      </c>
      <c r="L74" s="1"/>
      <c r="M74" s="1"/>
    </row>
    <row r="75" spans="3:13" ht="6" customHeight="1" thickBot="1">
      <c r="C75" s="23"/>
      <c r="D75" s="23"/>
      <c r="E75" s="23"/>
      <c r="F75" s="23"/>
      <c r="G75" s="23"/>
      <c r="H75" s="23"/>
      <c r="I75" s="23"/>
      <c r="J75" s="23"/>
      <c r="K75" s="23"/>
      <c r="L75" s="1"/>
      <c r="M75" s="1"/>
    </row>
    <row r="76" spans="2:13" ht="18">
      <c r="B76" s="15" t="s">
        <v>60</v>
      </c>
      <c r="C76" s="17">
        <f aca="true" t="shared" si="4" ref="C76:K76">SUM(C74,C72,C33,C14,C7)</f>
        <v>680</v>
      </c>
      <c r="D76" s="17">
        <f t="shared" si="4"/>
        <v>720</v>
      </c>
      <c r="E76" s="17">
        <f t="shared" si="4"/>
        <v>740</v>
      </c>
      <c r="F76" s="17">
        <f t="shared" si="4"/>
        <v>2272.7000000000003</v>
      </c>
      <c r="G76" s="17">
        <f t="shared" si="4"/>
        <v>12609.369999999999</v>
      </c>
      <c r="H76" s="25">
        <f t="shared" si="4"/>
        <v>19258.04</v>
      </c>
      <c r="I76" s="17">
        <f t="shared" si="4"/>
        <v>45003.41</v>
      </c>
      <c r="J76" s="17">
        <f t="shared" si="4"/>
        <v>19622.07</v>
      </c>
      <c r="K76" s="18">
        <f t="shared" si="4"/>
        <v>46593.479999999996</v>
      </c>
      <c r="L76" s="1"/>
      <c r="M76" s="1"/>
    </row>
    <row r="77" spans="2:13" ht="18.75" thickBot="1">
      <c r="B77" s="19" t="s">
        <v>58</v>
      </c>
      <c r="C77" s="20">
        <f>+C76</f>
        <v>680</v>
      </c>
      <c r="D77" s="20">
        <f>+D76</f>
        <v>720</v>
      </c>
      <c r="E77" s="20">
        <f>+E76</f>
        <v>740</v>
      </c>
      <c r="F77" s="21">
        <v>2269</v>
      </c>
      <c r="G77" s="21">
        <f>+G84-G81</f>
        <v>12609</v>
      </c>
      <c r="H77" s="26">
        <v>19300</v>
      </c>
      <c r="I77" s="21">
        <v>45000</v>
      </c>
      <c r="J77" s="21">
        <v>24000</v>
      </c>
      <c r="K77" s="22">
        <v>45000</v>
      </c>
      <c r="L77" s="1"/>
      <c r="M77" s="1"/>
    </row>
    <row r="78" spans="6:13" ht="8.25" customHeight="1">
      <c r="F78" s="1"/>
      <c r="G78" s="1"/>
      <c r="H78" s="27"/>
      <c r="I78" s="1"/>
      <c r="J78" s="1"/>
      <c r="K78" s="1"/>
      <c r="L78" s="1"/>
      <c r="M78" s="1"/>
    </row>
    <row r="79" spans="8:13" ht="8.25" customHeight="1" thickBot="1">
      <c r="H79" s="28"/>
      <c r="L79" s="1"/>
      <c r="M79" s="1"/>
    </row>
    <row r="80" spans="2:13" ht="18">
      <c r="B80" s="15" t="s">
        <v>46</v>
      </c>
      <c r="C80" s="16">
        <v>16069</v>
      </c>
      <c r="D80" s="16">
        <v>16596</v>
      </c>
      <c r="E80" s="16">
        <v>18560</v>
      </c>
      <c r="F80" s="17">
        <v>17031</v>
      </c>
      <c r="G80" s="17">
        <v>6691</v>
      </c>
      <c r="H80" s="25"/>
      <c r="I80" s="17"/>
      <c r="J80" s="17"/>
      <c r="K80" s="18"/>
      <c r="L80" s="1"/>
      <c r="M80" s="1"/>
    </row>
    <row r="81" spans="2:13" ht="18.75" thickBot="1">
      <c r="B81" s="19" t="s">
        <v>59</v>
      </c>
      <c r="C81" s="20">
        <v>16771</v>
      </c>
      <c r="D81" s="20">
        <v>15900</v>
      </c>
      <c r="E81" s="20">
        <v>18560</v>
      </c>
      <c r="F81" s="21">
        <v>17031</v>
      </c>
      <c r="G81" s="21">
        <v>6691</v>
      </c>
      <c r="H81" s="26"/>
      <c r="I81" s="21"/>
      <c r="J81" s="21"/>
      <c r="K81" s="22"/>
      <c r="L81" s="1"/>
      <c r="M81" s="1"/>
    </row>
    <row r="82" spans="6:13" ht="15.75" thickBot="1">
      <c r="F82" s="1"/>
      <c r="G82" s="1"/>
      <c r="H82" s="27"/>
      <c r="I82" s="1"/>
      <c r="J82" s="1"/>
      <c r="K82" s="1"/>
      <c r="L82" s="1"/>
      <c r="M82" s="1"/>
    </row>
    <row r="83" spans="2:13" ht="21" thickTop="1">
      <c r="B83" s="9" t="s">
        <v>47</v>
      </c>
      <c r="C83" s="10">
        <f aca="true" t="shared" si="5" ref="C83:K83">SUM(C80,C76)</f>
        <v>16749</v>
      </c>
      <c r="D83" s="10">
        <f t="shared" si="5"/>
        <v>17316</v>
      </c>
      <c r="E83" s="10">
        <f t="shared" si="5"/>
        <v>19300</v>
      </c>
      <c r="F83" s="10">
        <f t="shared" si="5"/>
        <v>19303.7</v>
      </c>
      <c r="G83" s="10">
        <f t="shared" si="5"/>
        <v>19300.37</v>
      </c>
      <c r="H83" s="29">
        <f t="shared" si="5"/>
        <v>19258.04</v>
      </c>
      <c r="I83" s="10">
        <f t="shared" si="5"/>
        <v>45003.41</v>
      </c>
      <c r="J83" s="10">
        <f t="shared" si="5"/>
        <v>19622.07</v>
      </c>
      <c r="K83" s="11">
        <f t="shared" si="5"/>
        <v>46593.479999999996</v>
      </c>
      <c r="L83" s="1"/>
      <c r="M83" s="1"/>
    </row>
    <row r="84" spans="2:13" ht="21" thickBot="1">
      <c r="B84" s="12" t="s">
        <v>48</v>
      </c>
      <c r="C84" s="13">
        <f>SUM(C77,C81)</f>
        <v>17451</v>
      </c>
      <c r="D84" s="13">
        <f aca="true" t="shared" si="6" ref="D84:K84">SUM(D77,D81)</f>
        <v>16620</v>
      </c>
      <c r="E84" s="13">
        <f t="shared" si="6"/>
        <v>19300</v>
      </c>
      <c r="F84" s="13">
        <f t="shared" si="6"/>
        <v>19300</v>
      </c>
      <c r="G84" s="13">
        <v>19300</v>
      </c>
      <c r="H84" s="30">
        <f t="shared" si="6"/>
        <v>19300</v>
      </c>
      <c r="I84" s="13">
        <f t="shared" si="6"/>
        <v>45000</v>
      </c>
      <c r="J84" s="13">
        <f t="shared" si="6"/>
        <v>24000</v>
      </c>
      <c r="K84" s="14">
        <f t="shared" si="6"/>
        <v>45000</v>
      </c>
      <c r="L84" s="1"/>
      <c r="M84" s="1"/>
    </row>
    <row r="85" spans="6:13" ht="15.75" thickTop="1">
      <c r="F85" s="1"/>
      <c r="G85" s="1"/>
      <c r="H85" s="1"/>
      <c r="I85" s="1"/>
      <c r="J85" s="1"/>
      <c r="K85" s="1"/>
      <c r="L85" s="1"/>
      <c r="M85" s="1"/>
    </row>
    <row r="86" spans="6:13" ht="15">
      <c r="F86" s="1"/>
      <c r="G86" s="1"/>
      <c r="H86" s="1"/>
      <c r="I86" s="1"/>
      <c r="J86" s="1"/>
      <c r="K86" s="1"/>
      <c r="L86" s="1"/>
      <c r="M86" s="1"/>
    </row>
    <row r="87" spans="6:13" ht="15">
      <c r="F87" s="1"/>
      <c r="G87" s="1"/>
      <c r="H87" s="1"/>
      <c r="I87" s="1"/>
      <c r="J87" s="1"/>
      <c r="K87" s="1"/>
      <c r="L87" s="1"/>
      <c r="M87" s="1"/>
    </row>
    <row r="88" spans="6:13" ht="15">
      <c r="F88" s="1"/>
      <c r="G88" s="1"/>
      <c r="H88" s="1">
        <f>SUM(F83:I83)</f>
        <v>102865.52</v>
      </c>
      <c r="I88" s="1"/>
      <c r="J88" s="1"/>
      <c r="K88" s="1"/>
      <c r="L88" s="1"/>
      <c r="M88" s="1"/>
    </row>
    <row r="89" spans="6:13" ht="15">
      <c r="F89" s="1"/>
      <c r="G89" s="1"/>
      <c r="H89" s="1">
        <f>SUM(F84:I84)</f>
        <v>102900</v>
      </c>
      <c r="I89" s="1"/>
      <c r="J89" s="1"/>
      <c r="K89" s="1"/>
      <c r="L89" s="1"/>
      <c r="M89" s="1"/>
    </row>
    <row r="90" spans="6:13" ht="15">
      <c r="F90" s="1"/>
      <c r="G90" s="1"/>
      <c r="H90" s="1"/>
      <c r="I90" s="1"/>
      <c r="J90" s="1"/>
      <c r="K90" s="1"/>
      <c r="L90" s="1"/>
      <c r="M90" s="1"/>
    </row>
    <row r="91" spans="6:13" ht="15">
      <c r="F91" s="1"/>
      <c r="G91" s="1"/>
      <c r="H91" s="1"/>
      <c r="I91" s="1"/>
      <c r="J91" s="1"/>
      <c r="K91" s="1"/>
      <c r="L91" s="1"/>
      <c r="M91" s="1"/>
    </row>
    <row r="92" spans="6:13" ht="15">
      <c r="F92" s="1"/>
      <c r="G92" s="1"/>
      <c r="H92" s="1"/>
      <c r="I92" s="1"/>
      <c r="J92" s="1"/>
      <c r="K92" s="1"/>
      <c r="L92" s="1"/>
      <c r="M92" s="1"/>
    </row>
    <row r="93" spans="6:13" ht="15">
      <c r="F93" s="1"/>
      <c r="G93" s="1"/>
      <c r="H93" s="1"/>
      <c r="I93" s="1"/>
      <c r="J93" s="1"/>
      <c r="K93" s="1"/>
      <c r="L93" s="1"/>
      <c r="M93" s="1"/>
    </row>
    <row r="94" spans="6:13" ht="15">
      <c r="F94" s="1"/>
      <c r="G94" s="1"/>
      <c r="H94" s="1"/>
      <c r="I94" s="1"/>
      <c r="J94" s="1"/>
      <c r="K94" s="1"/>
      <c r="L94" s="1"/>
      <c r="M94" s="1"/>
    </row>
    <row r="95" spans="6:13" ht="15">
      <c r="F95" s="1"/>
      <c r="G95" s="1"/>
      <c r="H95" s="1"/>
      <c r="I95" s="1"/>
      <c r="J95" s="1"/>
      <c r="K95" s="1"/>
      <c r="L95" s="1"/>
      <c r="M95" s="1"/>
    </row>
    <row r="96" spans="6:13" ht="15">
      <c r="F96" s="1"/>
      <c r="G96" s="1"/>
      <c r="H96" s="1"/>
      <c r="I96" s="1"/>
      <c r="J96" s="1"/>
      <c r="K96" s="1"/>
      <c r="L96" s="1"/>
      <c r="M96" s="1"/>
    </row>
    <row r="97" spans="6:13" ht="15">
      <c r="F97" s="1"/>
      <c r="G97" s="1"/>
      <c r="H97" s="1"/>
      <c r="I97" s="1"/>
      <c r="J97" s="1"/>
      <c r="K97" s="1"/>
      <c r="L97" s="1"/>
      <c r="M97" s="1"/>
    </row>
    <row r="98" spans="6:13" ht="15">
      <c r="F98" s="1"/>
      <c r="G98" s="1"/>
      <c r="H98" s="1"/>
      <c r="I98" s="1"/>
      <c r="J98" s="1"/>
      <c r="K98" s="1"/>
      <c r="L98" s="1"/>
      <c r="M98" s="1"/>
    </row>
    <row r="99" spans="6:13" ht="15">
      <c r="F99" s="1"/>
      <c r="G99" s="1"/>
      <c r="H99" s="1"/>
      <c r="I99" s="1"/>
      <c r="J99" s="1"/>
      <c r="K99" s="1"/>
      <c r="L99" s="1"/>
      <c r="M99" s="1"/>
    </row>
    <row r="100" spans="6:13" ht="15">
      <c r="F100" s="1"/>
      <c r="G100" s="1"/>
      <c r="H100" s="1"/>
      <c r="I100" s="1"/>
      <c r="J100" s="1"/>
      <c r="K100" s="1"/>
      <c r="L100" s="1"/>
      <c r="M100" s="1"/>
    </row>
    <row r="101" spans="6:13" ht="15">
      <c r="F101" s="1"/>
      <c r="G101" s="1"/>
      <c r="H101" s="1"/>
      <c r="I101" s="1"/>
      <c r="J101" s="1"/>
      <c r="K101" s="1"/>
      <c r="L101" s="1"/>
      <c r="M101" s="1"/>
    </row>
    <row r="102" spans="6:13" ht="15">
      <c r="F102" s="1"/>
      <c r="G102" s="1"/>
      <c r="H102" s="1"/>
      <c r="I102" s="1"/>
      <c r="J102" s="1"/>
      <c r="K102" s="1"/>
      <c r="L102" s="1"/>
      <c r="M102" s="1"/>
    </row>
    <row r="103" spans="6:13" ht="15">
      <c r="F103" s="1"/>
      <c r="G103" s="1"/>
      <c r="H103" s="1"/>
      <c r="I103" s="1"/>
      <c r="J103" s="1"/>
      <c r="K103" s="1"/>
      <c r="L103" s="1"/>
      <c r="M103" s="1"/>
    </row>
    <row r="104" spans="6:13" ht="15">
      <c r="F104" s="1"/>
      <c r="G104" s="1"/>
      <c r="H104" s="1"/>
      <c r="I104" s="1"/>
      <c r="J104" s="1"/>
      <c r="K104" s="1"/>
      <c r="L104" s="1"/>
      <c r="M104" s="1"/>
    </row>
    <row r="105" spans="6:13" ht="15">
      <c r="F105" s="1"/>
      <c r="G105" s="1"/>
      <c r="H105" s="1"/>
      <c r="I105" s="1"/>
      <c r="J105" s="1"/>
      <c r="K105" s="1"/>
      <c r="L105" s="1"/>
      <c r="M105" s="1"/>
    </row>
    <row r="106" spans="6:13" ht="15">
      <c r="F106" s="1"/>
      <c r="G106" s="1"/>
      <c r="H106" s="1"/>
      <c r="I106" s="1"/>
      <c r="J106" s="1"/>
      <c r="K106" s="1"/>
      <c r="L106" s="1"/>
      <c r="M106" s="1"/>
    </row>
    <row r="107" spans="6:13" ht="15">
      <c r="F107" s="1"/>
      <c r="G107" s="1"/>
      <c r="H107" s="1"/>
      <c r="I107" s="1"/>
      <c r="J107" s="1"/>
      <c r="K107" s="1"/>
      <c r="L107" s="1"/>
      <c r="M107" s="1"/>
    </row>
    <row r="108" spans="6:13" ht="15">
      <c r="F108" s="1"/>
      <c r="G108" s="1"/>
      <c r="H108" s="1"/>
      <c r="I108" s="1"/>
      <c r="J108" s="1"/>
      <c r="K108" s="1"/>
      <c r="L108" s="1"/>
      <c r="M108" s="1"/>
    </row>
    <row r="109" spans="6:13" ht="15">
      <c r="F109" s="1"/>
      <c r="G109" s="1"/>
      <c r="H109" s="1"/>
      <c r="I109" s="1"/>
      <c r="J109" s="1"/>
      <c r="K109" s="1"/>
      <c r="L109" s="1"/>
      <c r="M109" s="1"/>
    </row>
    <row r="110" spans="6:13" ht="15">
      <c r="F110" s="1"/>
      <c r="G110" s="1"/>
      <c r="H110" s="1"/>
      <c r="I110" s="1"/>
      <c r="J110" s="1"/>
      <c r="K110" s="1"/>
      <c r="L110" s="1"/>
      <c r="M110" s="1"/>
    </row>
    <row r="111" spans="6:13" ht="15">
      <c r="F111" s="1"/>
      <c r="G111" s="1"/>
      <c r="H111" s="1"/>
      <c r="I111" s="1"/>
      <c r="J111" s="1"/>
      <c r="K111" s="1"/>
      <c r="L111" s="1"/>
      <c r="M111" s="1"/>
    </row>
    <row r="112" spans="6:13" ht="15">
      <c r="F112" s="1"/>
      <c r="G112" s="1"/>
      <c r="H112" s="1"/>
      <c r="I112" s="1"/>
      <c r="J112" s="1"/>
      <c r="K112" s="1"/>
      <c r="L112" s="1"/>
      <c r="M112" s="1"/>
    </row>
    <row r="113" spans="6:13" ht="15">
      <c r="F113" s="1"/>
      <c r="G113" s="1"/>
      <c r="H113" s="1"/>
      <c r="I113" s="1"/>
      <c r="J113" s="1"/>
      <c r="K113" s="1"/>
      <c r="L113" s="1"/>
      <c r="M113" s="1"/>
    </row>
    <row r="114" spans="6:13" ht="15">
      <c r="F114" s="1"/>
      <c r="G114" s="1"/>
      <c r="H114" s="1"/>
      <c r="I114" s="1"/>
      <c r="J114" s="1"/>
      <c r="K114" s="1"/>
      <c r="L114" s="1"/>
      <c r="M114" s="1"/>
    </row>
    <row r="115" spans="6:13" ht="15">
      <c r="F115" s="1"/>
      <c r="G115" s="1"/>
      <c r="H115" s="1"/>
      <c r="I115" s="1"/>
      <c r="J115" s="1"/>
      <c r="K115" s="1"/>
      <c r="L115" s="1"/>
      <c r="M115" s="1"/>
    </row>
    <row r="116" spans="6:13" ht="15">
      <c r="F116" s="1"/>
      <c r="G116" s="1"/>
      <c r="H116" s="1"/>
      <c r="I116" s="1"/>
      <c r="J116" s="1"/>
      <c r="K116" s="1"/>
      <c r="L116" s="1"/>
      <c r="M116" s="1"/>
    </row>
    <row r="117" spans="6:13" ht="15">
      <c r="F117" s="1"/>
      <c r="G117" s="1"/>
      <c r="H117" s="1"/>
      <c r="I117" s="1"/>
      <c r="J117" s="1"/>
      <c r="K117" s="1"/>
      <c r="L117" s="1"/>
      <c r="M117" s="1"/>
    </row>
    <row r="118" spans="6:13" ht="15">
      <c r="F118" s="1"/>
      <c r="G118" s="1"/>
      <c r="H118" s="1"/>
      <c r="I118" s="1"/>
      <c r="J118" s="1"/>
      <c r="K118" s="1"/>
      <c r="L118" s="1"/>
      <c r="M118" s="1"/>
    </row>
    <row r="119" spans="6:13" ht="15">
      <c r="F119" s="1"/>
      <c r="G119" s="1"/>
      <c r="H119" s="1"/>
      <c r="I119" s="1"/>
      <c r="J119" s="1"/>
      <c r="K119" s="1"/>
      <c r="L119" s="1"/>
      <c r="M119" s="1"/>
    </row>
    <row r="120" spans="6:13" ht="15">
      <c r="F120" s="1"/>
      <c r="G120" s="1"/>
      <c r="H120" s="1"/>
      <c r="I120" s="1"/>
      <c r="J120" s="1"/>
      <c r="K120" s="1"/>
      <c r="L120" s="1"/>
      <c r="M120" s="1"/>
    </row>
    <row r="121" spans="6:13" ht="15">
      <c r="F121" s="1"/>
      <c r="G121" s="1"/>
      <c r="H121" s="1"/>
      <c r="I121" s="1"/>
      <c r="J121" s="1"/>
      <c r="K121" s="1"/>
      <c r="L121" s="1"/>
      <c r="M121" s="1"/>
    </row>
    <row r="122" spans="6:13" ht="15">
      <c r="F122" s="1"/>
      <c r="G122" s="1"/>
      <c r="H122" s="1"/>
      <c r="I122" s="1"/>
      <c r="J122" s="1"/>
      <c r="K122" s="1"/>
      <c r="L122" s="1"/>
      <c r="M122" s="1"/>
    </row>
    <row r="123" spans="6:13" ht="15">
      <c r="F123" s="1"/>
      <c r="G123" s="1"/>
      <c r="H123" s="1"/>
      <c r="I123" s="1"/>
      <c r="J123" s="1"/>
      <c r="K123" s="1"/>
      <c r="L123" s="1"/>
      <c r="M123" s="1"/>
    </row>
    <row r="124" spans="6:13" ht="15">
      <c r="F124" s="1"/>
      <c r="G124" s="1"/>
      <c r="H124" s="1"/>
      <c r="I124" s="1"/>
      <c r="J124" s="1"/>
      <c r="K124" s="1"/>
      <c r="L124" s="1"/>
      <c r="M124" s="1"/>
    </row>
    <row r="125" spans="6:13" ht="15">
      <c r="F125" s="1"/>
      <c r="G125" s="1"/>
      <c r="H125" s="1"/>
      <c r="I125" s="1"/>
      <c r="J125" s="1"/>
      <c r="K125" s="1"/>
      <c r="L125" s="1"/>
      <c r="M125" s="1"/>
    </row>
    <row r="126" spans="6:13" ht="15">
      <c r="F126" s="1"/>
      <c r="G126" s="1"/>
      <c r="H126" s="1"/>
      <c r="I126" s="1"/>
      <c r="J126" s="1"/>
      <c r="K126" s="1"/>
      <c r="L126" s="1"/>
      <c r="M126" s="1"/>
    </row>
    <row r="127" spans="6:13" ht="15">
      <c r="F127" s="1"/>
      <c r="G127" s="1"/>
      <c r="H127" s="1"/>
      <c r="I127" s="1"/>
      <c r="J127" s="1"/>
      <c r="K127" s="1"/>
      <c r="L127" s="1"/>
      <c r="M127" s="1"/>
    </row>
    <row r="128" spans="6:13" ht="15">
      <c r="F128" s="1"/>
      <c r="G128" s="1"/>
      <c r="H128" s="1"/>
      <c r="I128" s="1"/>
      <c r="J128" s="1"/>
      <c r="K128" s="1"/>
      <c r="L128" s="1"/>
      <c r="M128" s="1"/>
    </row>
    <row r="129" spans="6:13" ht="15">
      <c r="F129" s="1"/>
      <c r="G129" s="1"/>
      <c r="H129" s="1"/>
      <c r="I129" s="1"/>
      <c r="J129" s="1"/>
      <c r="K129" s="1"/>
      <c r="L129" s="1"/>
      <c r="M129" s="1"/>
    </row>
    <row r="130" spans="6:13" ht="15">
      <c r="F130" s="1"/>
      <c r="G130" s="1"/>
      <c r="H130" s="1"/>
      <c r="I130" s="1"/>
      <c r="J130" s="1"/>
      <c r="K130" s="1"/>
      <c r="L130" s="1"/>
      <c r="M130" s="1"/>
    </row>
    <row r="131" spans="6:13" ht="15">
      <c r="F131" s="1"/>
      <c r="G131" s="1"/>
      <c r="H131" s="1"/>
      <c r="I131" s="1"/>
      <c r="J131" s="1"/>
      <c r="K131" s="1"/>
      <c r="L131" s="1"/>
      <c r="M131" s="1"/>
    </row>
    <row r="132" spans="6:13" ht="15">
      <c r="F132" s="1"/>
      <c r="G132" s="1"/>
      <c r="H132" s="1"/>
      <c r="I132" s="1"/>
      <c r="J132" s="1"/>
      <c r="K132" s="1"/>
      <c r="L132" s="1"/>
      <c r="M132" s="1"/>
    </row>
    <row r="133" spans="6:13" ht="15">
      <c r="F133" s="1"/>
      <c r="G133" s="1"/>
      <c r="H133" s="1"/>
      <c r="I133" s="1"/>
      <c r="J133" s="1"/>
      <c r="K133" s="1"/>
      <c r="L133" s="1"/>
      <c r="M133" s="1"/>
    </row>
  </sheetData>
  <printOptions gridLines="1"/>
  <pageMargins left="0.23" right="0.24" top="0.25" bottom="0.27" header="0.17" footer="0.17"/>
  <pageSetup fitToHeight="1" fitToWidth="1" horizontalDpi="600" verticalDpi="600" orientation="portrait" scale="63" r:id="rId1"/>
  <headerFooter alignWithMargins="0">
    <oddFooter>&amp;R&amp;F   &amp;A 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2007-08-02T20:17:08Z</cp:lastPrinted>
  <dcterms:created xsi:type="dcterms:W3CDTF">2007-07-26T18:28:02Z</dcterms:created>
  <dcterms:modified xsi:type="dcterms:W3CDTF">2007-08-03T18:54:47Z</dcterms:modified>
  <cp:category/>
  <cp:version/>
  <cp:contentType/>
  <cp:contentStatus/>
</cp:coreProperties>
</file>