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580" activeTab="0"/>
  </bookViews>
  <sheets>
    <sheet name="PowerSupplie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<sst xmlns="http://schemas.openxmlformats.org/spreadsheetml/2006/main" count="51" uniqueCount="41">
  <si>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Power Supply Requirements</t>
  </si>
  <si>
    <t>M1</t>
  </si>
  <si>
    <t>M2</t>
  </si>
  <si>
    <t>M3</t>
  </si>
  <si>
    <t>PF3</t>
  </si>
  <si>
    <t>PF4</t>
  </si>
  <si>
    <t>PF5</t>
  </si>
  <si>
    <t>PF6</t>
  </si>
  <si>
    <t>TF</t>
  </si>
  <si>
    <t>Series supplies</t>
  </si>
  <si>
    <t>Current direction</t>
  </si>
  <si>
    <r>
      <t>t</t>
    </r>
    <r>
      <rPr>
        <b/>
        <vertAlign val="subscript"/>
        <sz val="8"/>
        <rFont val="Arial"/>
        <family val="2"/>
      </rPr>
      <t>ESW</t>
    </r>
    <r>
      <rPr>
        <b/>
        <sz val="8"/>
        <rFont val="Arial"/>
        <family val="2"/>
      </rPr>
      <t xml:space="preserve"> (s)</t>
    </r>
    <r>
      <rPr>
        <i/>
        <vertAlign val="superscript"/>
        <sz val="8"/>
        <rFont val="Arial"/>
        <family val="2"/>
      </rPr>
      <t>j</t>
    </r>
  </si>
  <si>
    <r>
      <t>Maximum current (A)</t>
    </r>
    <r>
      <rPr>
        <i/>
        <vertAlign val="superscript"/>
        <sz val="8"/>
        <rFont val="Arial"/>
        <family val="2"/>
      </rPr>
      <t>g</t>
    </r>
  </si>
  <si>
    <r>
      <t>Maximum 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t (A2-s)</t>
    </r>
    <r>
      <rPr>
        <i/>
        <vertAlign val="superscript"/>
        <sz val="8"/>
        <rFont val="Arial"/>
        <family val="2"/>
      </rPr>
      <t>h,I</t>
    </r>
  </si>
  <si>
    <t>PF1aL</t>
  </si>
  <si>
    <t>PF3U</t>
  </si>
  <si>
    <t>PF1aU</t>
  </si>
  <si>
    <t>PF2U</t>
  </si>
  <si>
    <t>I rms( 1.5s/900s)</t>
  </si>
  <si>
    <t>D- Site PSS</t>
  </si>
  <si>
    <t>Total D- Site PSS</t>
  </si>
  <si>
    <t>TF Branch 1</t>
  </si>
  <si>
    <r>
      <t xml:space="preserve">Share with </t>
    </r>
    <r>
      <rPr>
        <b/>
        <sz val="14"/>
        <rFont val="Arial"/>
        <family val="2"/>
      </rPr>
      <t>NSTX</t>
    </r>
  </si>
  <si>
    <t>NCSX</t>
  </si>
  <si>
    <t>Parallel Branches*</t>
  </si>
  <si>
    <t>* Parallel branches are in antiparallel</t>
  </si>
  <si>
    <t>Phase 1</t>
  </si>
  <si>
    <t>Phase 4</t>
  </si>
  <si>
    <t>Phase 5</t>
  </si>
  <si>
    <t>Circuit data / ratings</t>
  </si>
  <si>
    <t xml:space="preserve">OH </t>
  </si>
  <si>
    <t>PF2L</t>
  </si>
  <si>
    <t>PF4/5</t>
  </si>
  <si>
    <t>PF3L</t>
  </si>
  <si>
    <t>Coil Inductance (mH)</t>
  </si>
  <si>
    <t>Line inductance (mH)</t>
  </si>
  <si>
    <r>
      <t>Line resistance (m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</si>
  <si>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r>
      <t>Coil resistance (m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)*</t>
    </r>
  </si>
  <si>
    <t>PF1*</t>
  </si>
  <si>
    <t>PF2*</t>
  </si>
  <si>
    <t>* Connected in series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</si>
</sst>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E+0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Times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1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 indent="1"/>
    </xf>
    <xf numFmtId="11" fontId="1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2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1" fontId="2" fillId="2" borderId="14" xfId="0" applyNumberFormat="1" applyFont="1" applyFill="1" applyBorder="1" applyAlignment="1">
      <alignment/>
    </xf>
    <xf numFmtId="1" fontId="2" fillId="2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25">
      <selection activeCell="A34" sqref="A34:IV36"/>
    </sheetView>
  </sheetViews>
  <sheetFormatPr defaultColWidth="9.140625" defaultRowHeight="12.75"/>
  <cols>
    <col min="1" max="1" width="20.57421875" style="6" bestFit="1" customWidth="1"/>
    <col min="2" max="2" width="7.57421875" style="6" customWidth="1"/>
    <col min="3" max="3" width="7.8515625" style="6" customWidth="1"/>
    <col min="4" max="4" width="8.00390625" style="6" customWidth="1"/>
    <col min="5" max="5" width="7.7109375" style="6" customWidth="1"/>
    <col min="6" max="6" width="7.140625" style="6" customWidth="1"/>
    <col min="7" max="7" width="7.7109375" style="6" customWidth="1"/>
    <col min="8" max="8" width="8.28125" style="6" customWidth="1"/>
    <col min="9" max="9" width="7.421875" style="6" customWidth="1"/>
    <col min="10" max="10" width="7.140625" style="6" customWidth="1"/>
    <col min="11" max="11" width="8.140625" style="6" customWidth="1"/>
    <col min="12" max="16384" width="9.140625" style="8" customWidth="1"/>
  </cols>
  <sheetData>
    <row r="1" spans="1:12" s="4" customFormat="1" ht="11.25" customHeight="1" thickTop="1">
      <c r="A1" s="42" t="s">
        <v>0</v>
      </c>
      <c r="B1" s="43"/>
      <c r="C1" s="44"/>
      <c r="D1" s="44"/>
      <c r="E1" s="44"/>
      <c r="F1" s="44"/>
      <c r="G1" s="44"/>
      <c r="H1" s="44"/>
      <c r="I1" s="44"/>
      <c r="J1" s="44"/>
      <c r="K1" s="45"/>
      <c r="L1" s="10"/>
    </row>
    <row r="2" spans="1:12" s="23" customFormat="1" ht="15.75" customHeight="1">
      <c r="A2" s="22" t="s">
        <v>23</v>
      </c>
      <c r="B2" s="23" t="s">
        <v>1</v>
      </c>
      <c r="C2" s="24" t="s">
        <v>2</v>
      </c>
      <c r="D2" s="24" t="s">
        <v>3</v>
      </c>
      <c r="E2" s="24" t="s">
        <v>38</v>
      </c>
      <c r="F2" s="24" t="s">
        <v>39</v>
      </c>
      <c r="G2" s="24" t="s">
        <v>4</v>
      </c>
      <c r="H2" s="24" t="s">
        <v>5</v>
      </c>
      <c r="I2" s="24" t="s">
        <v>6</v>
      </c>
      <c r="J2" s="24" t="s">
        <v>7</v>
      </c>
      <c r="K2" s="25" t="s">
        <v>8</v>
      </c>
      <c r="L2" s="26"/>
    </row>
    <row r="3" spans="1:12" s="5" customFormat="1" ht="11.2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41"/>
      <c r="L3" s="11"/>
    </row>
    <row r="4" spans="1:12" s="4" customFormat="1" ht="11.25" customHeight="1">
      <c r="A4" s="15" t="s">
        <v>24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2</v>
      </c>
      <c r="J4" s="2">
        <v>2</v>
      </c>
      <c r="K4" s="16">
        <v>2</v>
      </c>
      <c r="L4" s="10"/>
    </row>
    <row r="5" spans="1:12" s="4" customFormat="1" ht="11.25" customHeight="1">
      <c r="A5" s="15" t="s">
        <v>9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16">
        <v>4</v>
      </c>
      <c r="L5" s="10"/>
    </row>
    <row r="6" spans="1:12" s="4" customFormat="1" ht="11.25" customHeight="1">
      <c r="A6" s="15" t="s">
        <v>10</v>
      </c>
      <c r="B6" s="2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2</v>
      </c>
      <c r="J6" s="2">
        <v>2</v>
      </c>
      <c r="K6" s="16">
        <v>2</v>
      </c>
      <c r="L6" s="10"/>
    </row>
    <row r="7" spans="1:12" s="4" customFormat="1" ht="11.25" customHeight="1">
      <c r="A7" s="15" t="s">
        <v>19</v>
      </c>
      <c r="B7" s="5">
        <f aca="true" t="shared" si="0" ref="B7:K7">B5*B4</f>
        <v>2</v>
      </c>
      <c r="C7" s="5">
        <f t="shared" si="0"/>
        <v>2</v>
      </c>
      <c r="D7" s="5">
        <f t="shared" si="0"/>
        <v>2</v>
      </c>
      <c r="E7" s="5">
        <f t="shared" si="0"/>
        <v>2</v>
      </c>
      <c r="F7" s="5">
        <f t="shared" si="0"/>
        <v>2</v>
      </c>
      <c r="G7" s="5">
        <f t="shared" si="0"/>
        <v>2</v>
      </c>
      <c r="H7" s="5">
        <f t="shared" si="0"/>
        <v>2</v>
      </c>
      <c r="I7" s="5">
        <f t="shared" si="0"/>
        <v>4</v>
      </c>
      <c r="J7" s="5">
        <f t="shared" si="0"/>
        <v>4</v>
      </c>
      <c r="K7" s="17">
        <f t="shared" si="0"/>
        <v>8</v>
      </c>
      <c r="L7" s="10"/>
    </row>
    <row r="8" spans="1:12" s="6" customFormat="1" ht="11.25" customHeight="1">
      <c r="A8" s="38" t="s">
        <v>20</v>
      </c>
      <c r="B8" s="39"/>
      <c r="C8" s="39"/>
      <c r="D8" s="39"/>
      <c r="E8" s="39"/>
      <c r="F8" s="39"/>
      <c r="G8" s="39"/>
      <c r="H8" s="39"/>
      <c r="I8" s="39"/>
      <c r="J8" s="40"/>
      <c r="K8" s="17">
        <f>SUM(B7:K7)</f>
        <v>30</v>
      </c>
      <c r="L8" s="12"/>
    </row>
    <row r="9" spans="1:12" s="4" customFormat="1" ht="11.25" customHeight="1">
      <c r="A9" s="38" t="s">
        <v>27</v>
      </c>
      <c r="B9" s="39"/>
      <c r="C9" s="39"/>
      <c r="D9" s="39"/>
      <c r="E9" s="39"/>
      <c r="F9" s="39"/>
      <c r="G9" s="39"/>
      <c r="H9" s="39"/>
      <c r="I9" s="39"/>
      <c r="J9" s="39"/>
      <c r="K9" s="41"/>
      <c r="L9" s="10"/>
    </row>
    <row r="10" spans="1:12" s="4" customFormat="1" ht="11.25" customHeight="1">
      <c r="A10" s="15" t="s">
        <v>24</v>
      </c>
      <c r="B10" s="2">
        <v>1</v>
      </c>
      <c r="C10" s="2">
        <v>1</v>
      </c>
      <c r="D10" s="2">
        <v>1</v>
      </c>
      <c r="E10" s="2">
        <v>2</v>
      </c>
      <c r="F10" s="2">
        <v>2</v>
      </c>
      <c r="G10" s="2">
        <v>1</v>
      </c>
      <c r="H10" s="2">
        <v>1</v>
      </c>
      <c r="I10" s="2">
        <v>2</v>
      </c>
      <c r="J10" s="2">
        <v>2</v>
      </c>
      <c r="K10" s="16">
        <v>2</v>
      </c>
      <c r="L10" s="10"/>
    </row>
    <row r="11" spans="1:12" s="4" customFormat="1" ht="11.25" customHeight="1">
      <c r="A11" s="15" t="s">
        <v>9</v>
      </c>
      <c r="B11" s="2">
        <v>4</v>
      </c>
      <c r="C11" s="2">
        <v>4</v>
      </c>
      <c r="D11" s="2">
        <v>2</v>
      </c>
      <c r="E11" s="2">
        <v>2</v>
      </c>
      <c r="F11" s="2">
        <v>2</v>
      </c>
      <c r="G11" s="2">
        <v>2</v>
      </c>
      <c r="H11" s="2">
        <v>6</v>
      </c>
      <c r="I11" s="2">
        <v>2</v>
      </c>
      <c r="J11" s="2">
        <v>2</v>
      </c>
      <c r="K11" s="16">
        <v>6</v>
      </c>
      <c r="L11" s="10"/>
    </row>
    <row r="12" spans="1:12" s="4" customFormat="1" ht="11.25" customHeight="1">
      <c r="A12" s="15" t="s">
        <v>10</v>
      </c>
      <c r="B12" s="2">
        <v>1</v>
      </c>
      <c r="C12" s="2">
        <v>1</v>
      </c>
      <c r="D12" s="2">
        <v>1</v>
      </c>
      <c r="E12" s="2">
        <v>2</v>
      </c>
      <c r="F12" s="2">
        <v>2</v>
      </c>
      <c r="G12" s="2">
        <v>1</v>
      </c>
      <c r="H12" s="2">
        <v>1</v>
      </c>
      <c r="I12" s="2">
        <v>2</v>
      </c>
      <c r="J12" s="2">
        <v>2</v>
      </c>
      <c r="K12" s="16">
        <v>2</v>
      </c>
      <c r="L12" s="10"/>
    </row>
    <row r="13" spans="1:12" s="4" customFormat="1" ht="11.25" customHeight="1">
      <c r="A13" s="15" t="s">
        <v>19</v>
      </c>
      <c r="B13" s="5">
        <f aca="true" t="shared" si="1" ref="B13:K13">B11*B10</f>
        <v>4</v>
      </c>
      <c r="C13" s="5">
        <f t="shared" si="1"/>
        <v>4</v>
      </c>
      <c r="D13" s="5">
        <f t="shared" si="1"/>
        <v>2</v>
      </c>
      <c r="E13" s="5">
        <f t="shared" si="1"/>
        <v>4</v>
      </c>
      <c r="F13" s="5">
        <f t="shared" si="1"/>
        <v>4</v>
      </c>
      <c r="G13" s="5">
        <f t="shared" si="1"/>
        <v>2</v>
      </c>
      <c r="H13" s="5">
        <f t="shared" si="1"/>
        <v>6</v>
      </c>
      <c r="I13" s="5">
        <f t="shared" si="1"/>
        <v>4</v>
      </c>
      <c r="J13" s="5">
        <f t="shared" si="1"/>
        <v>4</v>
      </c>
      <c r="K13" s="17">
        <f t="shared" si="1"/>
        <v>12</v>
      </c>
      <c r="L13" s="10"/>
    </row>
    <row r="14" spans="1:12" s="6" customFormat="1" ht="11.25" customHeight="1">
      <c r="A14" s="38" t="s">
        <v>20</v>
      </c>
      <c r="B14" s="39"/>
      <c r="C14" s="39"/>
      <c r="D14" s="39"/>
      <c r="E14" s="39"/>
      <c r="F14" s="39"/>
      <c r="G14" s="39"/>
      <c r="H14" s="39"/>
      <c r="I14" s="39"/>
      <c r="J14" s="40"/>
      <c r="K14" s="17">
        <f>SUM(B13:K13)</f>
        <v>46</v>
      </c>
      <c r="L14" s="12"/>
    </row>
    <row r="15" spans="1:12" s="4" customFormat="1" ht="11.25" customHeight="1">
      <c r="A15" s="38" t="s">
        <v>28</v>
      </c>
      <c r="B15" s="39"/>
      <c r="C15" s="39"/>
      <c r="D15" s="39"/>
      <c r="E15" s="39"/>
      <c r="F15" s="39"/>
      <c r="G15" s="39"/>
      <c r="H15" s="39"/>
      <c r="I15" s="39"/>
      <c r="J15" s="39"/>
      <c r="K15" s="41"/>
      <c r="L15" s="10"/>
    </row>
    <row r="16" spans="1:12" s="4" customFormat="1" ht="11.25" customHeight="1">
      <c r="A16" s="15" t="s">
        <v>24</v>
      </c>
      <c r="B16" s="2">
        <v>1</v>
      </c>
      <c r="C16" s="2">
        <v>1</v>
      </c>
      <c r="D16" s="2">
        <v>1</v>
      </c>
      <c r="E16" s="2">
        <v>2</v>
      </c>
      <c r="F16" s="2">
        <v>2</v>
      </c>
      <c r="G16" s="2">
        <v>2</v>
      </c>
      <c r="H16" s="2">
        <v>2</v>
      </c>
      <c r="I16" s="2">
        <v>2</v>
      </c>
      <c r="J16" s="2">
        <v>2</v>
      </c>
      <c r="K16" s="16">
        <v>2</v>
      </c>
      <c r="L16" s="10"/>
    </row>
    <row r="17" spans="1:12" s="4" customFormat="1" ht="11.25" customHeight="1">
      <c r="A17" s="15" t="s">
        <v>9</v>
      </c>
      <c r="B17" s="2">
        <v>4</v>
      </c>
      <c r="C17" s="2">
        <v>4</v>
      </c>
      <c r="D17" s="2">
        <v>2</v>
      </c>
      <c r="E17" s="2">
        <v>2</v>
      </c>
      <c r="F17" s="2">
        <v>2</v>
      </c>
      <c r="G17" s="2">
        <v>4</v>
      </c>
      <c r="H17" s="2">
        <v>6</v>
      </c>
      <c r="I17" s="2">
        <v>2</v>
      </c>
      <c r="J17" s="2">
        <v>2</v>
      </c>
      <c r="K17" s="16">
        <v>6</v>
      </c>
      <c r="L17" s="10"/>
    </row>
    <row r="18" spans="1:12" s="4" customFormat="1" ht="11.25" customHeight="1">
      <c r="A18" s="15" t="s">
        <v>10</v>
      </c>
      <c r="B18" s="2">
        <v>1</v>
      </c>
      <c r="C18" s="2">
        <v>1</v>
      </c>
      <c r="D18" s="2">
        <v>1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16">
        <v>2</v>
      </c>
      <c r="L18" s="10"/>
    </row>
    <row r="19" spans="1:12" s="4" customFormat="1" ht="11.25" customHeight="1">
      <c r="A19" s="15" t="s">
        <v>19</v>
      </c>
      <c r="B19" s="5">
        <f aca="true" t="shared" si="2" ref="B19:K19">B17*B16</f>
        <v>4</v>
      </c>
      <c r="C19" s="5">
        <f t="shared" si="2"/>
        <v>4</v>
      </c>
      <c r="D19" s="5">
        <f t="shared" si="2"/>
        <v>2</v>
      </c>
      <c r="E19" s="5">
        <f t="shared" si="2"/>
        <v>4</v>
      </c>
      <c r="F19" s="5">
        <f t="shared" si="2"/>
        <v>4</v>
      </c>
      <c r="G19" s="5">
        <f t="shared" si="2"/>
        <v>8</v>
      </c>
      <c r="H19" s="5">
        <f t="shared" si="2"/>
        <v>12</v>
      </c>
      <c r="I19" s="5">
        <f t="shared" si="2"/>
        <v>4</v>
      </c>
      <c r="J19" s="5">
        <f t="shared" si="2"/>
        <v>4</v>
      </c>
      <c r="K19" s="17">
        <f t="shared" si="2"/>
        <v>12</v>
      </c>
      <c r="L19" s="10"/>
    </row>
    <row r="20" spans="1:12" s="6" customFormat="1" ht="11.25" customHeight="1">
      <c r="A20" s="38" t="s">
        <v>20</v>
      </c>
      <c r="B20" s="39"/>
      <c r="C20" s="39"/>
      <c r="D20" s="39"/>
      <c r="E20" s="39"/>
      <c r="F20" s="39"/>
      <c r="G20" s="39"/>
      <c r="H20" s="39"/>
      <c r="I20" s="39"/>
      <c r="J20" s="40"/>
      <c r="K20" s="17">
        <f>SUM(B19:K19)</f>
        <v>58</v>
      </c>
      <c r="L20" s="12"/>
    </row>
    <row r="21" spans="1:12" s="6" customFormat="1" ht="11.25" customHeight="1">
      <c r="A21" s="38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41"/>
      <c r="L21" s="12"/>
    </row>
    <row r="22" spans="1:12" s="6" customFormat="1" ht="11.25" customHeight="1">
      <c r="A22" s="15" t="s">
        <v>29</v>
      </c>
      <c r="B22" s="5"/>
      <c r="C22" s="5"/>
      <c r="D22" s="5"/>
      <c r="E22" s="5"/>
      <c r="F22" s="5"/>
      <c r="G22" s="5"/>
      <c r="H22" s="5"/>
      <c r="I22" s="5"/>
      <c r="J22" s="5"/>
      <c r="K22" s="17"/>
      <c r="L22" s="12"/>
    </row>
    <row r="23" spans="1:12" s="6" customFormat="1" ht="11.25" customHeight="1">
      <c r="A23" s="32" t="s">
        <v>34</v>
      </c>
      <c r="B23" s="33">
        <v>38.27526048</v>
      </c>
      <c r="C23" s="33">
        <v>28.48334544</v>
      </c>
      <c r="D23" s="33">
        <v>31.3760952</v>
      </c>
      <c r="E23" s="33">
        <v>1.9230185961785449</v>
      </c>
      <c r="F23" s="33">
        <v>2.4281973702210746</v>
      </c>
      <c r="G23" s="33">
        <v>8.095403469175633</v>
      </c>
      <c r="H23" s="33">
        <v>25.85029827772393</v>
      </c>
      <c r="I23" s="33">
        <v>11.992059362991363</v>
      </c>
      <c r="J23" s="33">
        <v>2.161811775247721</v>
      </c>
      <c r="K23" s="34">
        <v>48.1851792</v>
      </c>
      <c r="L23" s="12"/>
    </row>
    <row r="24" spans="1:12" s="6" customFormat="1" ht="11.25" customHeight="1">
      <c r="A24" s="32" t="s">
        <v>35</v>
      </c>
      <c r="B24" s="33">
        <v>0.13207065525551956</v>
      </c>
      <c r="C24" s="33">
        <v>0.13207065525551956</v>
      </c>
      <c r="D24" s="33">
        <v>0.13207065525551956</v>
      </c>
      <c r="E24" s="33">
        <v>0.13207065525551956</v>
      </c>
      <c r="F24" s="33">
        <v>0.13207065525551956</v>
      </c>
      <c r="G24" s="33">
        <v>0.13207065525551956</v>
      </c>
      <c r="H24" s="33">
        <v>0.13207065525551956</v>
      </c>
      <c r="I24" s="33">
        <v>0.13207065525551956</v>
      </c>
      <c r="J24" s="33">
        <v>0.13207065525551956</v>
      </c>
      <c r="K24" s="34">
        <v>0.13207065525551956</v>
      </c>
      <c r="L24" s="12"/>
    </row>
    <row r="25" spans="1:12" s="6" customFormat="1" ht="12" customHeight="1">
      <c r="A25" s="35" t="s">
        <v>37</v>
      </c>
      <c r="B25" s="33">
        <v>27.575098185772426</v>
      </c>
      <c r="C25" s="33">
        <v>26.746082174473862</v>
      </c>
      <c r="D25" s="33">
        <v>24.521618397550586</v>
      </c>
      <c r="E25" s="33">
        <v>0.6702479670135113</v>
      </c>
      <c r="F25" s="33">
        <v>1.0781198043593359</v>
      </c>
      <c r="G25" s="33">
        <v>1.645154100851346</v>
      </c>
      <c r="H25" s="33">
        <v>3.2097914004705492</v>
      </c>
      <c r="I25" s="33">
        <v>2.7810938371534655</v>
      </c>
      <c r="J25" s="33">
        <v>1.1751100720366756</v>
      </c>
      <c r="K25" s="34">
        <v>8.095358799936424</v>
      </c>
      <c r="L25" s="12"/>
    </row>
    <row r="26" spans="1:12" s="1" customFormat="1" ht="11.25" customHeight="1">
      <c r="A26" s="32" t="s">
        <v>36</v>
      </c>
      <c r="B26" s="33">
        <v>17.2</v>
      </c>
      <c r="C26" s="33">
        <v>17.2</v>
      </c>
      <c r="D26" s="33">
        <v>17.2</v>
      </c>
      <c r="E26" s="33">
        <v>17.2</v>
      </c>
      <c r="F26" s="33">
        <v>17.2</v>
      </c>
      <c r="G26" s="33">
        <v>17.2</v>
      </c>
      <c r="H26" s="33">
        <v>17.2</v>
      </c>
      <c r="I26" s="33">
        <v>17.2</v>
      </c>
      <c r="J26" s="33">
        <v>17.2</v>
      </c>
      <c r="K26" s="34">
        <v>17.2</v>
      </c>
      <c r="L26" s="13"/>
    </row>
    <row r="27" spans="1:12" s="3" customFormat="1" ht="14.25" customHeight="1">
      <c r="A27" s="18" t="s">
        <v>12</v>
      </c>
      <c r="B27" s="5">
        <v>24000</v>
      </c>
      <c r="C27" s="5">
        <v>24000</v>
      </c>
      <c r="D27" s="5">
        <v>24000</v>
      </c>
      <c r="E27" s="5">
        <v>24000</v>
      </c>
      <c r="F27" s="5">
        <v>24000</v>
      </c>
      <c r="G27" s="5">
        <v>21000</v>
      </c>
      <c r="H27" s="5">
        <v>19000</v>
      </c>
      <c r="I27" s="5">
        <v>8000</v>
      </c>
      <c r="J27" s="5">
        <v>11000</v>
      </c>
      <c r="K27" s="17">
        <v>18000</v>
      </c>
      <c r="L27" s="14"/>
    </row>
    <row r="28" spans="1:11" ht="12.75">
      <c r="A28" s="18" t="s">
        <v>13</v>
      </c>
      <c r="B28" s="9">
        <v>490000000</v>
      </c>
      <c r="C28" s="9">
        <v>490000000</v>
      </c>
      <c r="D28" s="9">
        <v>490000000</v>
      </c>
      <c r="E28" s="9">
        <v>480000000</v>
      </c>
      <c r="F28" s="9">
        <v>740000000</v>
      </c>
      <c r="G28" s="9">
        <v>310000000</v>
      </c>
      <c r="H28" s="9">
        <v>380000000</v>
      </c>
      <c r="I28" s="9">
        <v>400000000</v>
      </c>
      <c r="J28" s="9">
        <v>500000000</v>
      </c>
      <c r="K28" s="19">
        <v>830000000</v>
      </c>
    </row>
    <row r="29" spans="1:11" ht="12.75">
      <c r="A29" s="18" t="s">
        <v>11</v>
      </c>
      <c r="B29" s="7">
        <v>0.85</v>
      </c>
      <c r="C29" s="7">
        <v>0.85</v>
      </c>
      <c r="D29" s="7">
        <v>0.85</v>
      </c>
      <c r="E29" s="7">
        <v>0.83</v>
      </c>
      <c r="F29" s="7">
        <v>1.28</v>
      </c>
      <c r="G29" s="7">
        <v>0.7</v>
      </c>
      <c r="H29" s="7">
        <v>1.05</v>
      </c>
      <c r="I29" s="7">
        <v>0.63</v>
      </c>
      <c r="J29" s="7">
        <v>0.44</v>
      </c>
      <c r="K29" s="20">
        <v>2.56</v>
      </c>
    </row>
    <row r="30" spans="1:11" ht="12.75">
      <c r="A30" s="21" t="s">
        <v>18</v>
      </c>
      <c r="B30" s="2">
        <f aca="true" t="shared" si="3" ref="B30:K30">B27*(1.5/900)^0.5</f>
        <v>979.7958971132713</v>
      </c>
      <c r="C30" s="2">
        <f t="shared" si="3"/>
        <v>979.7958971132713</v>
      </c>
      <c r="D30" s="2">
        <f t="shared" si="3"/>
        <v>979.7958971132713</v>
      </c>
      <c r="E30" s="2">
        <f t="shared" si="3"/>
        <v>979.7958971132713</v>
      </c>
      <c r="F30" s="2">
        <f t="shared" si="3"/>
        <v>979.7958971132713</v>
      </c>
      <c r="G30" s="2">
        <f t="shared" si="3"/>
        <v>857.3214099741124</v>
      </c>
      <c r="H30" s="2">
        <f t="shared" si="3"/>
        <v>775.6717518813398</v>
      </c>
      <c r="I30" s="2">
        <f t="shared" si="3"/>
        <v>326.59863237109045</v>
      </c>
      <c r="J30" s="2">
        <f t="shared" si="3"/>
        <v>449.07311951024934</v>
      </c>
      <c r="K30" s="16">
        <f t="shared" si="3"/>
        <v>734.8469228349535</v>
      </c>
    </row>
    <row r="31" spans="1:11" s="30" customFormat="1" ht="24" customHeight="1" thickBot="1">
      <c r="A31" s="27" t="s">
        <v>22</v>
      </c>
      <c r="B31" s="28" t="s">
        <v>21</v>
      </c>
      <c r="C31" s="28" t="s">
        <v>32</v>
      </c>
      <c r="D31" s="28" t="s">
        <v>17</v>
      </c>
      <c r="E31" s="36" t="s">
        <v>15</v>
      </c>
      <c r="F31" s="37"/>
      <c r="G31" s="28" t="s">
        <v>31</v>
      </c>
      <c r="H31" s="28" t="s">
        <v>33</v>
      </c>
      <c r="I31" s="28" t="s">
        <v>16</v>
      </c>
      <c r="J31" s="28" t="s">
        <v>14</v>
      </c>
      <c r="K31" s="29" t="s">
        <v>30</v>
      </c>
    </row>
    <row r="32" spans="1:6" ht="13.5" thickTop="1">
      <c r="A32" s="6" t="s">
        <v>40</v>
      </c>
      <c r="E32" s="31"/>
      <c r="F32" s="31"/>
    </row>
    <row r="34" spans="2:4" ht="12.75">
      <c r="B34" s="6">
        <v>14.333</v>
      </c>
      <c r="D34" s="6">
        <v>29</v>
      </c>
    </row>
    <row r="35" spans="2:4" ht="12.75">
      <c r="B35" s="6">
        <v>0.3333</v>
      </c>
      <c r="D35" s="6">
        <v>0.3333</v>
      </c>
    </row>
    <row r="36" spans="2:4" ht="12.75">
      <c r="B36" s="6">
        <v>0.3333</v>
      </c>
      <c r="D36" s="6">
        <v>0.3333</v>
      </c>
    </row>
    <row r="37" spans="2:4" ht="12.75">
      <c r="B37" s="6">
        <v>13.66667</v>
      </c>
      <c r="D37" s="6">
        <v>6.5</v>
      </c>
    </row>
    <row r="38" spans="2:4" ht="12.75">
      <c r="B38" s="6">
        <v>0.3333</v>
      </c>
      <c r="D38" s="6">
        <v>0.3333</v>
      </c>
    </row>
    <row r="39" ht="12.75">
      <c r="B39" s="6">
        <v>2</v>
      </c>
    </row>
    <row r="40" ht="12.75">
      <c r="B40" s="6">
        <v>0.33333</v>
      </c>
    </row>
    <row r="41" ht="12.75">
      <c r="B41" s="6">
        <v>2</v>
      </c>
    </row>
    <row r="42" ht="12.75">
      <c r="B42" s="6">
        <v>0.33333</v>
      </c>
    </row>
    <row r="43" ht="12.75">
      <c r="B43" s="6">
        <v>16.5</v>
      </c>
    </row>
    <row r="44" spans="2:5" ht="12.75">
      <c r="B44" s="6">
        <f>SUM(B34:B43)</f>
        <v>50.16622999999999</v>
      </c>
      <c r="D44" s="6">
        <f>SUM(D34:D43)</f>
        <v>36.499900000000004</v>
      </c>
      <c r="E44" s="6">
        <f>B44-D44</f>
        <v>13.666329999999988</v>
      </c>
    </row>
  </sheetData>
  <mergeCells count="9">
    <mergeCell ref="A3:K3"/>
    <mergeCell ref="A8:J8"/>
    <mergeCell ref="A9:K9"/>
    <mergeCell ref="A1:K1"/>
    <mergeCell ref="E31:F31"/>
    <mergeCell ref="A14:J14"/>
    <mergeCell ref="A15:K15"/>
    <mergeCell ref="A20:J20"/>
    <mergeCell ref="A21:K21"/>
  </mergeCells>
  <printOptions/>
  <pageMargins left="0.75" right="0.7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2003-03-25T14:56:53Z</cp:lastPrinted>
  <dcterms:created xsi:type="dcterms:W3CDTF">2002-02-07T21:07:05Z</dcterms:created>
  <dcterms:modified xsi:type="dcterms:W3CDTF">2003-03-25T14:57:13Z</dcterms:modified>
  <cp:category/>
  <cp:version/>
  <cp:contentType/>
  <cp:contentStatus/>
</cp:coreProperties>
</file>